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-ESC-3\Desktop\2023\CONVOCATORIAS 2023\convocatoria-018-MATERIAL MED QUIRURGICO\"/>
    </mc:Choice>
  </mc:AlternateContent>
  <bookViews>
    <workbookView xWindow="0" yWindow="0" windowWidth="28800" windowHeight="12135" activeTab="1"/>
  </bookViews>
  <sheets>
    <sheet name="Hoja1" sheetId="1" r:id="rId1"/>
    <sheet name="FUERTES MEJI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F9" i="2" s="1"/>
  <c r="F10" i="2" s="1"/>
  <c r="F8" i="2"/>
  <c r="G6" i="2"/>
  <c r="G5" i="2"/>
  <c r="F6" i="2"/>
  <c r="F7" i="2"/>
  <c r="F5" i="2"/>
  <c r="L5" i="1" l="1"/>
  <c r="L6" i="1"/>
  <c r="L4" i="1"/>
  <c r="D6" i="1"/>
  <c r="E5" i="1"/>
  <c r="D5" i="1"/>
  <c r="D4" i="1"/>
  <c r="E4" i="1" s="1"/>
</calcChain>
</file>

<file path=xl/sharedStrings.xml><?xml version="1.0" encoding="utf-8"?>
<sst xmlns="http://schemas.openxmlformats.org/spreadsheetml/2006/main" count="49" uniqueCount="21">
  <si>
    <t>NOMBRE</t>
  </si>
  <si>
    <t>CANT.</t>
  </si>
  <si>
    <t>VR.UNITARIO</t>
  </si>
  <si>
    <t>TOTAL</t>
  </si>
  <si>
    <t>IVA</t>
  </si>
  <si>
    <t xml:space="preserve">FLOTRAC SENSOR </t>
  </si>
  <si>
    <t>TRANSDUCTOR DE PRESION INVASIVA SENCILLO</t>
  </si>
  <si>
    <t>VOLUMEVIEW COMBO KIT</t>
  </si>
  <si>
    <t>MARCA</t>
  </si>
  <si>
    <t xml:space="preserve">PRESENTACION </t>
  </si>
  <si>
    <t>EDWARDS</t>
  </si>
  <si>
    <t>UNIDAD</t>
  </si>
  <si>
    <t xml:space="preserve">VR.UNITARIO </t>
  </si>
  <si>
    <t>UNIDAD*</t>
  </si>
  <si>
    <t>INTERCOMERCIAL</t>
  </si>
  <si>
    <t>FUERTES MEJIA</t>
  </si>
  <si>
    <t>EDMARDS</t>
  </si>
  <si>
    <t>MENOR VALOR</t>
  </si>
  <si>
    <t>VR.TOTAL</t>
  </si>
  <si>
    <t>SUBTOTAL</t>
  </si>
  <si>
    <t>MATERIAL MEDICO QUIRURGICO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</si>
</sst>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2" fillId="2" borderId="1" xfId="0" applyNumberFormat="1" applyFont="1" applyFill="1" applyBorder="1"/>
    <xf numFmtId="0" fontId="1" fillId="0" borderId="2" xfId="0" applyFont="1" applyFill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/>
    <xf numFmtId="3" fontId="1" fillId="0" borderId="1" xfId="0" applyNumberFormat="1" applyFont="1" applyBorder="1"/>
    <xf numFmtId="3" fontId="2" fillId="0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"/>
  <sheetViews>
    <sheetView workbookViewId="0">
      <selection activeCell="H19" sqref="H19"/>
    </sheetView>
  </sheetViews>
  <sheetFormatPr baseColWidth="10" defaultRowHeight="15" x14ac:dyDescent="0.25"/>
  <cols>
    <col min="1" max="1" width="24.42578125" customWidth="1"/>
    <col min="12" max="12" width="13" customWidth="1"/>
  </cols>
  <sheetData>
    <row r="2" spans="1:12" x14ac:dyDescent="0.25">
      <c r="F2" s="13" t="s">
        <v>14</v>
      </c>
      <c r="G2" s="13"/>
      <c r="H2" s="13"/>
      <c r="I2" s="13" t="s">
        <v>15</v>
      </c>
      <c r="J2" s="13"/>
      <c r="K2" s="13"/>
    </row>
    <row r="3" spans="1:12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5" t="s">
        <v>8</v>
      </c>
      <c r="G3" s="5" t="s">
        <v>9</v>
      </c>
      <c r="H3" s="5" t="s">
        <v>12</v>
      </c>
      <c r="I3" s="5" t="s">
        <v>8</v>
      </c>
      <c r="J3" s="5" t="s">
        <v>9</v>
      </c>
      <c r="K3" s="5" t="s">
        <v>12</v>
      </c>
      <c r="L3" s="5" t="s">
        <v>17</v>
      </c>
    </row>
    <row r="4" spans="1:12" x14ac:dyDescent="0.25">
      <c r="A4" s="2" t="s">
        <v>5</v>
      </c>
      <c r="B4" s="2">
        <v>10</v>
      </c>
      <c r="C4" s="3">
        <v>969334</v>
      </c>
      <c r="D4" s="3">
        <f>C4*B4</f>
        <v>9693340</v>
      </c>
      <c r="E4" s="3">
        <f>D4*19%</f>
        <v>1841734.6</v>
      </c>
      <c r="F4" s="2" t="s">
        <v>10</v>
      </c>
      <c r="G4" s="2" t="s">
        <v>13</v>
      </c>
      <c r="H4" s="3">
        <v>1094027</v>
      </c>
      <c r="I4" s="2" t="s">
        <v>16</v>
      </c>
      <c r="J4" s="2" t="s">
        <v>13</v>
      </c>
      <c r="K4" s="7">
        <v>1093980</v>
      </c>
      <c r="L4" s="3">
        <f>MIN(K4,H4)</f>
        <v>1093980</v>
      </c>
    </row>
    <row r="5" spans="1:12" ht="26.25" x14ac:dyDescent="0.25">
      <c r="A5" s="4" t="s">
        <v>6</v>
      </c>
      <c r="B5" s="2">
        <v>51</v>
      </c>
      <c r="C5" s="3">
        <v>77334</v>
      </c>
      <c r="D5" s="3">
        <f t="shared" ref="D5:D6" si="0">C5*B5</f>
        <v>3944034</v>
      </c>
      <c r="E5" s="3">
        <f>D5*19%</f>
        <v>749366.46</v>
      </c>
      <c r="F5" s="2" t="s">
        <v>10</v>
      </c>
      <c r="G5" s="2" t="s">
        <v>13</v>
      </c>
      <c r="H5" s="3">
        <v>87554</v>
      </c>
      <c r="I5" s="2" t="s">
        <v>16</v>
      </c>
      <c r="J5" s="2" t="s">
        <v>13</v>
      </c>
      <c r="K5" s="7">
        <v>87459</v>
      </c>
      <c r="L5" s="3">
        <f t="shared" ref="L5:L6" si="1">MIN(K5,H5)</f>
        <v>87459</v>
      </c>
    </row>
    <row r="6" spans="1:12" x14ac:dyDescent="0.25">
      <c r="A6" s="2" t="s">
        <v>7</v>
      </c>
      <c r="B6" s="2">
        <v>20</v>
      </c>
      <c r="C6" s="3">
        <v>1413334</v>
      </c>
      <c r="D6" s="3">
        <f t="shared" si="0"/>
        <v>28266680</v>
      </c>
      <c r="E6" s="3"/>
      <c r="F6" s="2" t="s">
        <v>10</v>
      </c>
      <c r="G6" s="2" t="s">
        <v>11</v>
      </c>
      <c r="H6" s="3">
        <v>1341900</v>
      </c>
      <c r="I6" s="2" t="s">
        <v>16</v>
      </c>
      <c r="J6" s="2" t="s">
        <v>11</v>
      </c>
      <c r="K6" s="7">
        <v>1340870</v>
      </c>
      <c r="L6" s="3">
        <f t="shared" si="1"/>
        <v>1340870</v>
      </c>
    </row>
  </sheetData>
  <mergeCells count="2">
    <mergeCell ref="F2:H2"/>
    <mergeCell ref="I2:K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0"/>
  <sheetViews>
    <sheetView tabSelected="1" workbookViewId="0">
      <selection activeCell="B18" sqref="B18"/>
    </sheetView>
  </sheetViews>
  <sheetFormatPr baseColWidth="10" defaultRowHeight="15" x14ac:dyDescent="0.25"/>
  <cols>
    <col min="1" max="1" width="31.85546875" customWidth="1"/>
    <col min="2" max="2" width="9.7109375" customWidth="1"/>
  </cols>
  <sheetData>
    <row r="3" spans="1:7" x14ac:dyDescent="0.25">
      <c r="A3" s="14" t="s">
        <v>20</v>
      </c>
      <c r="B3" s="15"/>
      <c r="C3" s="15"/>
      <c r="D3" s="15"/>
      <c r="E3" s="15"/>
      <c r="F3" s="15"/>
      <c r="G3" s="16"/>
    </row>
    <row r="4" spans="1:7" x14ac:dyDescent="0.25">
      <c r="A4" s="6" t="s">
        <v>0</v>
      </c>
      <c r="B4" s="6" t="s">
        <v>1</v>
      </c>
      <c r="C4" s="5" t="s">
        <v>8</v>
      </c>
      <c r="D4" s="8" t="s">
        <v>9</v>
      </c>
      <c r="E4" s="5" t="s">
        <v>12</v>
      </c>
      <c r="F4" s="5" t="s">
        <v>18</v>
      </c>
      <c r="G4" s="5" t="s">
        <v>4</v>
      </c>
    </row>
    <row r="5" spans="1:7" x14ac:dyDescent="0.25">
      <c r="A5" s="2" t="s">
        <v>5</v>
      </c>
      <c r="B5" s="2">
        <v>10</v>
      </c>
      <c r="C5" s="2" t="s">
        <v>16</v>
      </c>
      <c r="D5" s="9" t="s">
        <v>13</v>
      </c>
      <c r="E5" s="12">
        <v>919311</v>
      </c>
      <c r="F5" s="3">
        <f>E5*B5</f>
        <v>9193110</v>
      </c>
      <c r="G5" s="3">
        <f>F5*19%</f>
        <v>1746690.9</v>
      </c>
    </row>
    <row r="6" spans="1:7" ht="26.25" x14ac:dyDescent="0.25">
      <c r="A6" s="4" t="s">
        <v>6</v>
      </c>
      <c r="B6" s="2">
        <v>51</v>
      </c>
      <c r="C6" s="2" t="s">
        <v>16</v>
      </c>
      <c r="D6" s="9" t="s">
        <v>13</v>
      </c>
      <c r="E6" s="12">
        <v>73495</v>
      </c>
      <c r="F6" s="3">
        <f t="shared" ref="F6:F7" si="0">E6*B6</f>
        <v>3748245</v>
      </c>
      <c r="G6" s="3">
        <f>F6*19%</f>
        <v>712166.55</v>
      </c>
    </row>
    <row r="7" spans="1:7" x14ac:dyDescent="0.25">
      <c r="A7" s="2" t="s">
        <v>7</v>
      </c>
      <c r="B7" s="2">
        <v>20</v>
      </c>
      <c r="C7" s="2" t="s">
        <v>16</v>
      </c>
      <c r="D7" s="9" t="s">
        <v>11</v>
      </c>
      <c r="E7" s="12">
        <v>1340870</v>
      </c>
      <c r="F7" s="3">
        <f t="shared" si="0"/>
        <v>26817400</v>
      </c>
      <c r="G7" s="3"/>
    </row>
    <row r="8" spans="1:7" x14ac:dyDescent="0.25">
      <c r="E8" s="10" t="s">
        <v>19</v>
      </c>
      <c r="F8" s="11">
        <f>SUM(F5:F7)</f>
        <v>39758755</v>
      </c>
      <c r="G8" s="11">
        <f>SUM(G5:G7)</f>
        <v>2458857.4500000002</v>
      </c>
    </row>
    <row r="9" spans="1:7" x14ac:dyDescent="0.25">
      <c r="E9" s="10" t="s">
        <v>4</v>
      </c>
      <c r="F9" s="11">
        <f>G8</f>
        <v>2458857.4500000002</v>
      </c>
      <c r="G9" s="10"/>
    </row>
    <row r="10" spans="1:7" x14ac:dyDescent="0.25">
      <c r="E10" s="10" t="s">
        <v>3</v>
      </c>
      <c r="F10" s="11">
        <f>SUM(F8:F9)</f>
        <v>42217612.450000003</v>
      </c>
      <c r="G10" s="10"/>
    </row>
  </sheetData>
  <mergeCells count="1">
    <mergeCell ref="A3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FUERTES MEJIA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RECFIS-ESC-4</dc:creator>
  <cp:lastModifiedBy>JURIDI-ESC-3</cp:lastModifiedBy>
  <dcterms:created xsi:type="dcterms:W3CDTF">2023-02-09T13:07:45Z</dcterms:created>
  <dcterms:modified xsi:type="dcterms:W3CDTF">2023-02-13T17:58:14Z</dcterms:modified>
</cp:coreProperties>
</file>