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-ESC-3\Desktop\2022\CONVOCATORIAS- 2022\convocatoria-099-SUMINISTRO DE MEDICAMENTOS (INTERNACION)\"/>
    </mc:Choice>
  </mc:AlternateContent>
  <bookViews>
    <workbookView xWindow="0" yWindow="0" windowWidth="28800" windowHeight="12135" activeTab="1"/>
  </bookViews>
  <sheets>
    <sheet name="Hoja1" sheetId="1" r:id="rId1"/>
    <sheet name="JANER" sheetId="2" r:id="rId2"/>
    <sheet name="MENNAR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3" l="1"/>
  <c r="F5" i="3"/>
  <c r="F6" i="3"/>
  <c r="F7" i="3"/>
  <c r="F8" i="3"/>
  <c r="F9" i="3"/>
  <c r="F10" i="3"/>
  <c r="F11" i="3"/>
  <c r="F12" i="3"/>
  <c r="F13" i="3"/>
  <c r="F14" i="3"/>
  <c r="F15" i="3"/>
  <c r="F16" i="3"/>
  <c r="F13" i="2"/>
  <c r="F12" i="2"/>
  <c r="F11" i="2"/>
  <c r="F10" i="2"/>
  <c r="F9" i="2"/>
  <c r="F8" i="2"/>
  <c r="F7" i="2"/>
  <c r="F6" i="2"/>
  <c r="F5" i="2"/>
  <c r="F4" i="2"/>
  <c r="F14" i="2" s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5" i="1"/>
  <c r="F27" i="1" l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28" i="1" s="1"/>
</calcChain>
</file>

<file path=xl/sharedStrings.xml><?xml version="1.0" encoding="utf-8"?>
<sst xmlns="http://schemas.openxmlformats.org/spreadsheetml/2006/main" count="180" uniqueCount="52">
  <si>
    <t>MEDICAMENTOS SOL. 825</t>
  </si>
  <si>
    <t>NOMBRE</t>
  </si>
  <si>
    <t>CANT.</t>
  </si>
  <si>
    <t>MARCA</t>
  </si>
  <si>
    <t>PRESENTACION</t>
  </si>
  <si>
    <t>VALOR</t>
  </si>
  <si>
    <t>VR.TOTAL</t>
  </si>
  <si>
    <t>ACICLOVIR 250 MG AMPOLLA</t>
  </si>
  <si>
    <t>VITALIS</t>
  </si>
  <si>
    <t>AMPOLLA</t>
  </si>
  <si>
    <t>BUPIVACAINA CON EPINEFRINA 0.5% X 10 ML AMPOLLA</t>
  </si>
  <si>
    <t>ROPSOHN</t>
  </si>
  <si>
    <t>DEXAMETASONA + NEOMICINA + POLIMICINA B SULFATO X 5 ML SUSPENSION OFTALMICA</t>
  </si>
  <si>
    <t>FRASCO</t>
  </si>
  <si>
    <t>DEXAMETASONA 8 MG/2 MG AMPOLLA</t>
  </si>
  <si>
    <t>DEXTROSA AL 5% AGUA DESTILADA 500 ML</t>
  </si>
  <si>
    <t>BAXTER</t>
  </si>
  <si>
    <t>DEXTROSA AL 5% SOLUCION SALINA 500 ML</t>
  </si>
  <si>
    <t>DEXTROSA AL 50% AGUA D. 500 ML</t>
  </si>
  <si>
    <t>DIPIRONA 2 GR/5 ML AMPOLLA</t>
  </si>
  <si>
    <t>DOBUTAMINA 250 MG / 5 ML FCO</t>
  </si>
  <si>
    <t>BIOSANO</t>
  </si>
  <si>
    <t>ENSURE CLINICAL LIQUIDO BOTELLA 220 ML</t>
  </si>
  <si>
    <t>ABBOTT</t>
  </si>
  <si>
    <t>BOTELLA</t>
  </si>
  <si>
    <t>ENSURE PLUS HN LIQUIDO BOTELLA 237 ML</t>
  </si>
  <si>
    <t>LIDOCAINA 2% JALEA TUBO 30 ML</t>
  </si>
  <si>
    <t>TUBO</t>
  </si>
  <si>
    <t>LIDOCAINA 80 GR 83 ML SPRAY</t>
  </si>
  <si>
    <t>MANITOL BOLSA 500 ML</t>
  </si>
  <si>
    <t>METOCLOPRAMIDA 10MG/2ML AMPOLLA</t>
  </si>
  <si>
    <t>FARMIONNI</t>
  </si>
  <si>
    <t>NITROGLICERINA 50 MG 10 ML AMPOLLA</t>
  </si>
  <si>
    <t>NITROPRUSIATO SODIO 50 MG 2 ML AMPOLLA</t>
  </si>
  <si>
    <t>ECAR</t>
  </si>
  <si>
    <t>PENICILINA G BENZATINICA 1.200.000 UI FCO AMPOLLA</t>
  </si>
  <si>
    <t>FARMALOGICA</t>
  </si>
  <si>
    <t>PENICILINA G SODICA 1.000.000 UI AMPOLLA</t>
  </si>
  <si>
    <t>PERATIVE LIQUIDO LIQUIDO LATA 237 ML</t>
  </si>
  <si>
    <t>REMIFENTANIL 2 MG AMPOLLA</t>
  </si>
  <si>
    <t>TERBUTALINA SULFATO 1% X 10 ML SOLUCION NEBULIZAR AMPOULEPACK</t>
  </si>
  <si>
    <t>TRAMADOL 50 MG/1 ML AMPOLLA</t>
  </si>
  <si>
    <t>TOTAL</t>
  </si>
  <si>
    <t>MENNAR</t>
  </si>
  <si>
    <t>CAJA X 10</t>
  </si>
  <si>
    <t>BOLSA</t>
  </si>
  <si>
    <t>CAJA X 100</t>
  </si>
  <si>
    <t>CAJA X 30</t>
  </si>
  <si>
    <t>SANDERSON</t>
  </si>
  <si>
    <t>LATA</t>
  </si>
  <si>
    <t>MENOR VALOR</t>
  </si>
  <si>
    <t>VR.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</si>
</sst>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4" xfId="0" applyFont="1" applyFill="1" applyBorder="1" applyAlignment="1">
      <alignment horizontal="center" vertical="center" wrapText="1"/>
    </xf>
    <xf numFmtId="41" fontId="5" fillId="0" borderId="4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6" fillId="0" borderId="4" xfId="0" applyFont="1" applyFill="1" applyBorder="1"/>
    <xf numFmtId="41" fontId="6" fillId="0" borderId="4" xfId="1" applyFont="1" applyFill="1" applyBorder="1"/>
    <xf numFmtId="0" fontId="7" fillId="0" borderId="4" xfId="0" applyFont="1" applyBorder="1"/>
    <xf numFmtId="3" fontId="7" fillId="2" borderId="4" xfId="0" applyNumberFormat="1" applyFont="1" applyFill="1" applyBorder="1"/>
    <xf numFmtId="41" fontId="7" fillId="0" borderId="4" xfId="0" applyNumberFormat="1" applyFont="1" applyBorder="1"/>
    <xf numFmtId="0" fontId="6" fillId="0" borderId="4" xfId="0" applyFont="1" applyFill="1" applyBorder="1" applyAlignment="1"/>
    <xf numFmtId="0" fontId="3" fillId="0" borderId="4" xfId="0" applyFont="1" applyBorder="1"/>
    <xf numFmtId="41" fontId="3" fillId="0" borderId="4" xfId="0" applyNumberFormat="1" applyFont="1" applyBorder="1"/>
    <xf numFmtId="3" fontId="7" fillId="0" borderId="4" xfId="0" applyNumberFormat="1" applyFont="1" applyBorder="1"/>
    <xf numFmtId="3" fontId="0" fillId="0" borderId="4" xfId="0" applyNumberFormat="1" applyBorder="1"/>
    <xf numFmtId="3" fontId="7" fillId="0" borderId="4" xfId="0" applyNumberFormat="1" applyFont="1" applyFill="1" applyBorder="1"/>
    <xf numFmtId="3" fontId="7" fillId="0" borderId="5" xfId="0" applyNumberFormat="1" applyFont="1" applyFill="1" applyBorder="1"/>
    <xf numFmtId="41" fontId="0" fillId="0" borderId="0" xfId="0" applyNumberFormat="1"/>
    <xf numFmtId="41" fontId="0" fillId="0" borderId="4" xfId="0" applyNumberFormat="1" applyBorder="1"/>
    <xf numFmtId="0" fontId="2" fillId="0" borderId="4" xfId="0" applyFont="1" applyBorder="1"/>
    <xf numFmtId="41" fontId="2" fillId="0" borderId="4" xfId="0" applyNumberFormat="1" applyFont="1" applyBorder="1"/>
    <xf numFmtId="0" fontId="6" fillId="0" borderId="4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3" fontId="7" fillId="2" borderId="1" xfId="0" applyNumberFormat="1" applyFont="1" applyFill="1" applyBorder="1"/>
    <xf numFmtId="0" fontId="6" fillId="3" borderId="4" xfId="0" applyFont="1" applyFill="1" applyBorder="1" applyAlignment="1">
      <alignment wrapText="1"/>
    </xf>
    <xf numFmtId="41" fontId="6" fillId="3" borderId="4" xfId="1" applyFont="1" applyFill="1" applyBorder="1"/>
    <xf numFmtId="0" fontId="7" fillId="3" borderId="4" xfId="0" applyFont="1" applyFill="1" applyBorder="1"/>
    <xf numFmtId="3" fontId="7" fillId="3" borderId="4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3"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8"/>
  <sheetViews>
    <sheetView topLeftCell="A8" workbookViewId="0">
      <selection activeCell="E27" sqref="E27"/>
    </sheetView>
  </sheetViews>
  <sheetFormatPr baseColWidth="10" defaultRowHeight="15" x14ac:dyDescent="0.25"/>
  <cols>
    <col min="1" max="1" width="45.140625" customWidth="1"/>
    <col min="10" max="10" width="13.140625" customWidth="1"/>
  </cols>
  <sheetData>
    <row r="3" spans="1:10" x14ac:dyDescent="0.25">
      <c r="A3" s="28" t="s">
        <v>0</v>
      </c>
      <c r="B3" s="29"/>
      <c r="C3" s="29"/>
      <c r="D3" s="29"/>
      <c r="E3" s="29"/>
      <c r="F3" s="30"/>
      <c r="G3" s="31" t="s">
        <v>43</v>
      </c>
      <c r="H3" s="31"/>
      <c r="I3" s="31"/>
    </row>
    <row r="4" spans="1:10" x14ac:dyDescent="0.25">
      <c r="A4" s="1" t="s">
        <v>1</v>
      </c>
      <c r="B4" s="2" t="s">
        <v>2</v>
      </c>
      <c r="C4" s="3" t="s">
        <v>3</v>
      </c>
      <c r="D4" s="3" t="s">
        <v>4</v>
      </c>
      <c r="E4" s="3" t="s">
        <v>5</v>
      </c>
      <c r="F4" s="4" t="s">
        <v>6</v>
      </c>
      <c r="G4" s="3" t="s">
        <v>3</v>
      </c>
      <c r="H4" s="3" t="s">
        <v>4</v>
      </c>
      <c r="I4" s="3" t="s">
        <v>5</v>
      </c>
      <c r="J4" s="4" t="s">
        <v>50</v>
      </c>
    </row>
    <row r="5" spans="1:10" x14ac:dyDescent="0.25">
      <c r="A5" s="5" t="s">
        <v>7</v>
      </c>
      <c r="B5" s="6">
        <v>30.333333333333343</v>
      </c>
      <c r="C5" s="7" t="s">
        <v>8</v>
      </c>
      <c r="D5" s="7" t="s">
        <v>9</v>
      </c>
      <c r="E5" s="15">
        <v>10875</v>
      </c>
      <c r="F5" s="9">
        <f>E5*B5</f>
        <v>329875.00000000012</v>
      </c>
      <c r="G5" s="7" t="s">
        <v>8</v>
      </c>
      <c r="H5" s="7" t="s">
        <v>44</v>
      </c>
      <c r="I5" s="8">
        <v>10600</v>
      </c>
      <c r="J5" s="14">
        <f>MIN(I5,E5)</f>
        <v>10600</v>
      </c>
    </row>
    <row r="6" spans="1:10" x14ac:dyDescent="0.25">
      <c r="A6" s="5" t="s">
        <v>10</v>
      </c>
      <c r="B6" s="6">
        <v>144</v>
      </c>
      <c r="C6" s="7" t="s">
        <v>11</v>
      </c>
      <c r="D6" s="7" t="s">
        <v>9</v>
      </c>
      <c r="E6" s="8">
        <v>20875</v>
      </c>
      <c r="F6" s="9">
        <f t="shared" ref="F6:F27" si="0">E6*B6</f>
        <v>3006000</v>
      </c>
      <c r="G6" s="7"/>
      <c r="H6" s="7"/>
      <c r="I6" s="13"/>
      <c r="J6" s="14">
        <f t="shared" ref="J6:J27" si="1">MIN(I6,E6)</f>
        <v>20875</v>
      </c>
    </row>
    <row r="7" spans="1:10" x14ac:dyDescent="0.25">
      <c r="A7" s="10" t="s">
        <v>12</v>
      </c>
      <c r="B7" s="6">
        <v>100</v>
      </c>
      <c r="C7" s="7" t="s">
        <v>8</v>
      </c>
      <c r="D7" s="7" t="s">
        <v>13</v>
      </c>
      <c r="E7" s="8">
        <v>2500</v>
      </c>
      <c r="F7" s="9">
        <f t="shared" si="0"/>
        <v>250000</v>
      </c>
      <c r="G7" s="7"/>
      <c r="H7" s="7"/>
      <c r="I7" s="13"/>
      <c r="J7" s="14">
        <f t="shared" si="1"/>
        <v>2500</v>
      </c>
    </row>
    <row r="8" spans="1:10" x14ac:dyDescent="0.25">
      <c r="A8" s="5" t="s">
        <v>14</v>
      </c>
      <c r="B8" s="6">
        <v>2200</v>
      </c>
      <c r="C8" s="7" t="s">
        <v>8</v>
      </c>
      <c r="D8" s="7" t="s">
        <v>9</v>
      </c>
      <c r="E8" s="15">
        <v>438</v>
      </c>
      <c r="F8" s="9">
        <f t="shared" si="0"/>
        <v>963600</v>
      </c>
      <c r="G8" s="7" t="s">
        <v>8</v>
      </c>
      <c r="H8" s="7" t="s">
        <v>9</v>
      </c>
      <c r="I8" s="8">
        <v>435</v>
      </c>
      <c r="J8" s="14">
        <f t="shared" si="1"/>
        <v>435</v>
      </c>
    </row>
    <row r="9" spans="1:10" x14ac:dyDescent="0.25">
      <c r="A9" s="5" t="s">
        <v>15</v>
      </c>
      <c r="B9" s="6">
        <v>320</v>
      </c>
      <c r="C9" s="7" t="s">
        <v>16</v>
      </c>
      <c r="D9" s="7"/>
      <c r="E9" s="15">
        <v>2751</v>
      </c>
      <c r="F9" s="9">
        <f t="shared" si="0"/>
        <v>880320</v>
      </c>
      <c r="G9" s="7" t="s">
        <v>16</v>
      </c>
      <c r="H9" s="7" t="s">
        <v>45</v>
      </c>
      <c r="I9" s="8">
        <v>2600</v>
      </c>
      <c r="J9" s="14">
        <f t="shared" si="1"/>
        <v>2600</v>
      </c>
    </row>
    <row r="10" spans="1:10" x14ac:dyDescent="0.25">
      <c r="A10" s="5" t="s">
        <v>17</v>
      </c>
      <c r="B10" s="6">
        <v>40</v>
      </c>
      <c r="C10" s="7" t="s">
        <v>16</v>
      </c>
      <c r="D10" s="7"/>
      <c r="E10" s="15">
        <v>2786</v>
      </c>
      <c r="F10" s="9">
        <f t="shared" si="0"/>
        <v>111440</v>
      </c>
      <c r="G10" s="7" t="s">
        <v>16</v>
      </c>
      <c r="H10" s="7" t="s">
        <v>45</v>
      </c>
      <c r="I10" s="8">
        <v>2700</v>
      </c>
      <c r="J10" s="14">
        <f t="shared" si="1"/>
        <v>2700</v>
      </c>
    </row>
    <row r="11" spans="1:10" x14ac:dyDescent="0.25">
      <c r="A11" s="5" t="s">
        <v>18</v>
      </c>
      <c r="B11" s="6">
        <v>80</v>
      </c>
      <c r="C11" s="7" t="s">
        <v>16</v>
      </c>
      <c r="D11" s="7"/>
      <c r="E11" s="8">
        <v>10640</v>
      </c>
      <c r="F11" s="9">
        <f t="shared" si="0"/>
        <v>851200</v>
      </c>
      <c r="G11" s="7"/>
      <c r="H11" s="7"/>
      <c r="I11" s="13"/>
      <c r="J11" s="14">
        <f t="shared" si="1"/>
        <v>10640</v>
      </c>
    </row>
    <row r="12" spans="1:10" x14ac:dyDescent="0.25">
      <c r="A12" s="5" t="s">
        <v>19</v>
      </c>
      <c r="B12" s="6">
        <v>12000</v>
      </c>
      <c r="C12" s="7" t="s">
        <v>8</v>
      </c>
      <c r="D12" s="7" t="s">
        <v>9</v>
      </c>
      <c r="E12" s="8">
        <v>1250</v>
      </c>
      <c r="F12" s="9">
        <f t="shared" si="0"/>
        <v>15000000</v>
      </c>
      <c r="G12" s="7"/>
      <c r="H12" s="7"/>
      <c r="I12" s="13"/>
      <c r="J12" s="14">
        <f t="shared" si="1"/>
        <v>1250</v>
      </c>
    </row>
    <row r="13" spans="1:10" x14ac:dyDescent="0.25">
      <c r="A13" s="5" t="s">
        <v>20</v>
      </c>
      <c r="B13" s="6">
        <v>70</v>
      </c>
      <c r="C13" s="7" t="s">
        <v>21</v>
      </c>
      <c r="D13" s="7" t="s">
        <v>13</v>
      </c>
      <c r="E13" s="15">
        <v>6054</v>
      </c>
      <c r="F13" s="9">
        <f t="shared" si="0"/>
        <v>423780</v>
      </c>
      <c r="G13" s="7" t="s">
        <v>21</v>
      </c>
      <c r="H13" s="7" t="s">
        <v>46</v>
      </c>
      <c r="I13" s="8">
        <v>6000</v>
      </c>
      <c r="J13" s="14">
        <f t="shared" si="1"/>
        <v>6000</v>
      </c>
    </row>
    <row r="14" spans="1:10" x14ac:dyDescent="0.25">
      <c r="A14" s="5" t="s">
        <v>22</v>
      </c>
      <c r="B14" s="6">
        <v>96</v>
      </c>
      <c r="C14" s="7" t="s">
        <v>23</v>
      </c>
      <c r="D14" s="7" t="s">
        <v>24</v>
      </c>
      <c r="E14" s="15">
        <v>9028</v>
      </c>
      <c r="F14" s="9">
        <f t="shared" si="0"/>
        <v>866688</v>
      </c>
      <c r="G14" s="7" t="s">
        <v>23</v>
      </c>
      <c r="H14" s="7" t="s">
        <v>47</v>
      </c>
      <c r="I14" s="8">
        <v>8900</v>
      </c>
      <c r="J14" s="14">
        <f t="shared" si="1"/>
        <v>8900</v>
      </c>
    </row>
    <row r="15" spans="1:10" x14ac:dyDescent="0.25">
      <c r="A15" s="5" t="s">
        <v>25</v>
      </c>
      <c r="B15" s="6">
        <v>240</v>
      </c>
      <c r="C15" s="7" t="s">
        <v>23</v>
      </c>
      <c r="D15" s="7" t="s">
        <v>24</v>
      </c>
      <c r="E15" s="15">
        <v>8489</v>
      </c>
      <c r="F15" s="9">
        <f t="shared" si="0"/>
        <v>2037360</v>
      </c>
      <c r="G15" s="7" t="s">
        <v>23</v>
      </c>
      <c r="H15" s="7" t="s">
        <v>24</v>
      </c>
      <c r="I15" s="8">
        <v>8380</v>
      </c>
      <c r="J15" s="14">
        <f t="shared" si="1"/>
        <v>8380</v>
      </c>
    </row>
    <row r="16" spans="1:10" x14ac:dyDescent="0.25">
      <c r="A16" s="5" t="s">
        <v>26</v>
      </c>
      <c r="B16" s="6">
        <v>120</v>
      </c>
      <c r="C16" s="7" t="s">
        <v>11</v>
      </c>
      <c r="D16" s="7" t="s">
        <v>27</v>
      </c>
      <c r="E16" s="15">
        <v>12475</v>
      </c>
      <c r="F16" s="9">
        <f t="shared" si="0"/>
        <v>1497000</v>
      </c>
      <c r="G16" s="7" t="s">
        <v>11</v>
      </c>
      <c r="H16" s="7" t="s">
        <v>27</v>
      </c>
      <c r="I16" s="8">
        <v>12300</v>
      </c>
      <c r="J16" s="14">
        <f t="shared" si="1"/>
        <v>12300</v>
      </c>
    </row>
    <row r="17" spans="1:10" x14ac:dyDescent="0.25">
      <c r="A17" s="5" t="s">
        <v>28</v>
      </c>
      <c r="B17" s="6">
        <v>2</v>
      </c>
      <c r="C17" s="7" t="s">
        <v>11</v>
      </c>
      <c r="D17" s="7"/>
      <c r="E17" s="8">
        <v>68750</v>
      </c>
      <c r="F17" s="9">
        <f t="shared" si="0"/>
        <v>137500</v>
      </c>
      <c r="G17" s="7"/>
      <c r="H17" s="7"/>
      <c r="I17" s="13"/>
      <c r="J17" s="14">
        <f t="shared" si="1"/>
        <v>68750</v>
      </c>
    </row>
    <row r="18" spans="1:10" x14ac:dyDescent="0.25">
      <c r="A18" s="5" t="s">
        <v>29</v>
      </c>
      <c r="B18" s="6">
        <v>120</v>
      </c>
      <c r="C18" s="7" t="s">
        <v>16</v>
      </c>
      <c r="D18" s="7"/>
      <c r="E18" s="8">
        <v>17333</v>
      </c>
      <c r="F18" s="9">
        <f t="shared" si="0"/>
        <v>2079960</v>
      </c>
      <c r="G18" s="7"/>
      <c r="H18" s="7"/>
      <c r="I18" s="13"/>
      <c r="J18" s="14">
        <f t="shared" si="1"/>
        <v>17333</v>
      </c>
    </row>
    <row r="19" spans="1:10" x14ac:dyDescent="0.25">
      <c r="A19" s="5" t="s">
        <v>30</v>
      </c>
      <c r="B19" s="6">
        <v>3300</v>
      </c>
      <c r="C19" s="7" t="s">
        <v>31</v>
      </c>
      <c r="D19" s="7" t="s">
        <v>9</v>
      </c>
      <c r="E19" s="15">
        <v>375</v>
      </c>
      <c r="F19" s="9">
        <f t="shared" si="0"/>
        <v>1237500</v>
      </c>
      <c r="G19" s="7" t="s">
        <v>48</v>
      </c>
      <c r="H19" s="7" t="s">
        <v>9</v>
      </c>
      <c r="I19" s="8">
        <v>370</v>
      </c>
      <c r="J19" s="14">
        <f t="shared" si="1"/>
        <v>370</v>
      </c>
    </row>
    <row r="20" spans="1:10" x14ac:dyDescent="0.25">
      <c r="A20" s="5" t="s">
        <v>32</v>
      </c>
      <c r="B20" s="6">
        <v>50</v>
      </c>
      <c r="C20" s="7" t="s">
        <v>21</v>
      </c>
      <c r="D20" s="7" t="s">
        <v>9</v>
      </c>
      <c r="E20" s="8">
        <v>14474</v>
      </c>
      <c r="F20" s="9">
        <f t="shared" si="0"/>
        <v>723700</v>
      </c>
      <c r="G20" s="7"/>
      <c r="H20" s="7"/>
      <c r="I20" s="13"/>
      <c r="J20" s="14">
        <f t="shared" si="1"/>
        <v>14474</v>
      </c>
    </row>
    <row r="21" spans="1:10" x14ac:dyDescent="0.25">
      <c r="A21" s="5" t="s">
        <v>33</v>
      </c>
      <c r="B21" s="6">
        <v>300</v>
      </c>
      <c r="C21" s="7" t="s">
        <v>34</v>
      </c>
      <c r="D21" s="7" t="s">
        <v>9</v>
      </c>
      <c r="E21" s="8">
        <v>34375</v>
      </c>
      <c r="F21" s="9">
        <f t="shared" si="0"/>
        <v>10312500</v>
      </c>
      <c r="G21" s="7"/>
      <c r="H21" s="7"/>
      <c r="I21" s="13"/>
      <c r="J21" s="14">
        <f t="shared" si="1"/>
        <v>34375</v>
      </c>
    </row>
    <row r="22" spans="1:10" x14ac:dyDescent="0.25">
      <c r="A22" s="5" t="s">
        <v>35</v>
      </c>
      <c r="B22" s="6">
        <v>50</v>
      </c>
      <c r="C22" s="7" t="s">
        <v>36</v>
      </c>
      <c r="D22" s="7" t="s">
        <v>9</v>
      </c>
      <c r="E22" s="15">
        <v>1375</v>
      </c>
      <c r="F22" s="9">
        <f t="shared" si="0"/>
        <v>68750</v>
      </c>
      <c r="G22" s="7" t="s">
        <v>36</v>
      </c>
      <c r="H22" s="7" t="s">
        <v>9</v>
      </c>
      <c r="I22" s="8">
        <v>1370</v>
      </c>
      <c r="J22" s="14">
        <f t="shared" si="1"/>
        <v>1370</v>
      </c>
    </row>
    <row r="23" spans="1:10" x14ac:dyDescent="0.25">
      <c r="A23" s="5" t="s">
        <v>37</v>
      </c>
      <c r="B23" s="6">
        <v>500</v>
      </c>
      <c r="C23" s="7" t="s">
        <v>8</v>
      </c>
      <c r="D23" s="7" t="s">
        <v>9</v>
      </c>
      <c r="E23" s="15">
        <v>1500</v>
      </c>
      <c r="F23" s="9">
        <f t="shared" si="0"/>
        <v>750000</v>
      </c>
      <c r="G23" s="7" t="s">
        <v>8</v>
      </c>
      <c r="H23" s="7" t="s">
        <v>44</v>
      </c>
      <c r="I23" s="8">
        <v>1490</v>
      </c>
      <c r="J23" s="14">
        <f t="shared" si="1"/>
        <v>1490</v>
      </c>
    </row>
    <row r="24" spans="1:10" x14ac:dyDescent="0.25">
      <c r="A24" s="5" t="s">
        <v>38</v>
      </c>
      <c r="B24" s="6">
        <v>60</v>
      </c>
      <c r="C24" s="7" t="s">
        <v>23</v>
      </c>
      <c r="D24" s="7"/>
      <c r="E24" s="15">
        <v>13208</v>
      </c>
      <c r="F24" s="9">
        <f t="shared" si="0"/>
        <v>792480</v>
      </c>
      <c r="G24" s="7" t="s">
        <v>23</v>
      </c>
      <c r="H24" s="7" t="s">
        <v>49</v>
      </c>
      <c r="I24" s="8">
        <v>13150</v>
      </c>
      <c r="J24" s="14">
        <f t="shared" si="1"/>
        <v>13150</v>
      </c>
    </row>
    <row r="25" spans="1:10" x14ac:dyDescent="0.25">
      <c r="A25" s="5" t="s">
        <v>39</v>
      </c>
      <c r="B25" s="6">
        <v>1300</v>
      </c>
      <c r="C25" s="7" t="s">
        <v>8</v>
      </c>
      <c r="D25" s="7" t="s">
        <v>9</v>
      </c>
      <c r="E25" s="8">
        <v>25000</v>
      </c>
      <c r="F25" s="9">
        <f t="shared" si="0"/>
        <v>32500000</v>
      </c>
      <c r="G25" s="7"/>
      <c r="H25" s="7"/>
      <c r="I25" s="13"/>
      <c r="J25" s="14">
        <f t="shared" si="1"/>
        <v>25000</v>
      </c>
    </row>
    <row r="26" spans="1:10" x14ac:dyDescent="0.25">
      <c r="A26" s="10" t="s">
        <v>40</v>
      </c>
      <c r="B26" s="6">
        <v>24</v>
      </c>
      <c r="C26" s="7" t="s">
        <v>11</v>
      </c>
      <c r="D26" s="7"/>
      <c r="E26" s="8">
        <v>11875</v>
      </c>
      <c r="F26" s="9">
        <f t="shared" si="0"/>
        <v>285000</v>
      </c>
      <c r="G26" s="7"/>
      <c r="H26" s="7"/>
      <c r="I26" s="13"/>
      <c r="J26" s="14">
        <f t="shared" si="1"/>
        <v>11875</v>
      </c>
    </row>
    <row r="27" spans="1:10" x14ac:dyDescent="0.25">
      <c r="A27" s="5" t="s">
        <v>41</v>
      </c>
      <c r="B27" s="6">
        <v>200</v>
      </c>
      <c r="C27" s="7" t="s">
        <v>8</v>
      </c>
      <c r="D27" s="7" t="s">
        <v>9</v>
      </c>
      <c r="E27" s="16">
        <v>500</v>
      </c>
      <c r="F27" s="9">
        <f t="shared" si="0"/>
        <v>100000</v>
      </c>
      <c r="G27" s="7" t="s">
        <v>8</v>
      </c>
      <c r="H27" s="7" t="s">
        <v>46</v>
      </c>
      <c r="I27" s="8">
        <v>495</v>
      </c>
      <c r="J27" s="14">
        <f t="shared" si="1"/>
        <v>495</v>
      </c>
    </row>
    <row r="28" spans="1:10" x14ac:dyDescent="0.25">
      <c r="E28" s="11" t="s">
        <v>42</v>
      </c>
      <c r="F28" s="12">
        <f>SUM(F5:F27)</f>
        <v>75204653</v>
      </c>
    </row>
  </sheetData>
  <mergeCells count="2">
    <mergeCell ref="A3:F3"/>
    <mergeCell ref="G3:I3"/>
  </mergeCells>
  <conditionalFormatting sqref="B5:B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tabSelected="1" workbookViewId="0">
      <selection activeCell="C17" sqref="C17"/>
    </sheetView>
  </sheetViews>
  <sheetFormatPr baseColWidth="10" defaultRowHeight="15" x14ac:dyDescent="0.25"/>
  <cols>
    <col min="1" max="1" width="40.28515625" customWidth="1"/>
  </cols>
  <sheetData>
    <row r="3" spans="1:6" x14ac:dyDescent="0.25">
      <c r="A3" s="1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4" t="s">
        <v>6</v>
      </c>
    </row>
    <row r="4" spans="1:6" ht="22.5" x14ac:dyDescent="0.25">
      <c r="A4" s="24" t="s">
        <v>10</v>
      </c>
      <c r="B4" s="25">
        <v>144</v>
      </c>
      <c r="C4" s="26" t="s">
        <v>11</v>
      </c>
      <c r="D4" s="26" t="s">
        <v>9</v>
      </c>
      <c r="E4" s="27">
        <v>20875</v>
      </c>
      <c r="F4" s="9">
        <f t="shared" ref="F4:F13" si="0">E4*B4</f>
        <v>3006000</v>
      </c>
    </row>
    <row r="5" spans="1:6" ht="22.5" x14ac:dyDescent="0.25">
      <c r="A5" s="21" t="s">
        <v>12</v>
      </c>
      <c r="B5" s="6">
        <v>100</v>
      </c>
      <c r="C5" s="7" t="s">
        <v>8</v>
      </c>
      <c r="D5" s="7" t="s">
        <v>13</v>
      </c>
      <c r="E5" s="8">
        <v>2500</v>
      </c>
      <c r="F5" s="9">
        <f t="shared" si="0"/>
        <v>250000</v>
      </c>
    </row>
    <row r="6" spans="1:6" x14ac:dyDescent="0.25">
      <c r="A6" s="5" t="s">
        <v>18</v>
      </c>
      <c r="B6" s="6">
        <v>80</v>
      </c>
      <c r="C6" s="7" t="s">
        <v>16</v>
      </c>
      <c r="D6" s="7"/>
      <c r="E6" s="8">
        <v>10640</v>
      </c>
      <c r="F6" s="9">
        <f t="shared" si="0"/>
        <v>851200</v>
      </c>
    </row>
    <row r="7" spans="1:6" x14ac:dyDescent="0.25">
      <c r="A7" s="5" t="s">
        <v>19</v>
      </c>
      <c r="B7" s="6">
        <v>12000</v>
      </c>
      <c r="C7" s="7" t="s">
        <v>8</v>
      </c>
      <c r="D7" s="7" t="s">
        <v>9</v>
      </c>
      <c r="E7" s="8">
        <v>1250</v>
      </c>
      <c r="F7" s="9">
        <f t="shared" si="0"/>
        <v>15000000</v>
      </c>
    </row>
    <row r="8" spans="1:6" x14ac:dyDescent="0.25">
      <c r="A8" s="5" t="s">
        <v>28</v>
      </c>
      <c r="B8" s="6">
        <v>2</v>
      </c>
      <c r="C8" s="7" t="s">
        <v>11</v>
      </c>
      <c r="D8" s="7"/>
      <c r="E8" s="8">
        <v>68750</v>
      </c>
      <c r="F8" s="9">
        <f t="shared" si="0"/>
        <v>137500</v>
      </c>
    </row>
    <row r="9" spans="1:6" x14ac:dyDescent="0.25">
      <c r="A9" s="5" t="s">
        <v>29</v>
      </c>
      <c r="B9" s="6">
        <v>120</v>
      </c>
      <c r="C9" s="7" t="s">
        <v>16</v>
      </c>
      <c r="D9" s="7"/>
      <c r="E9" s="8">
        <v>17333</v>
      </c>
      <c r="F9" s="9">
        <f t="shared" si="0"/>
        <v>2079960</v>
      </c>
    </row>
    <row r="10" spans="1:6" x14ac:dyDescent="0.25">
      <c r="A10" s="5" t="s">
        <v>32</v>
      </c>
      <c r="B10" s="6">
        <v>50</v>
      </c>
      <c r="C10" s="7" t="s">
        <v>21</v>
      </c>
      <c r="D10" s="7" t="s">
        <v>9</v>
      </c>
      <c r="E10" s="8">
        <v>14474</v>
      </c>
      <c r="F10" s="9">
        <f t="shared" si="0"/>
        <v>723700</v>
      </c>
    </row>
    <row r="11" spans="1:6" x14ac:dyDescent="0.25">
      <c r="A11" s="5" t="s">
        <v>33</v>
      </c>
      <c r="B11" s="6">
        <v>300</v>
      </c>
      <c r="C11" s="7" t="s">
        <v>34</v>
      </c>
      <c r="D11" s="7" t="s">
        <v>9</v>
      </c>
      <c r="E11" s="8">
        <v>34375</v>
      </c>
      <c r="F11" s="9">
        <f t="shared" si="0"/>
        <v>10312500</v>
      </c>
    </row>
    <row r="12" spans="1:6" x14ac:dyDescent="0.25">
      <c r="A12" s="5" t="s">
        <v>39</v>
      </c>
      <c r="B12" s="6">
        <v>1300</v>
      </c>
      <c r="C12" s="7" t="s">
        <v>8</v>
      </c>
      <c r="D12" s="7" t="s">
        <v>9</v>
      </c>
      <c r="E12" s="8">
        <v>25000</v>
      </c>
      <c r="F12" s="9">
        <f t="shared" si="0"/>
        <v>32500000</v>
      </c>
    </row>
    <row r="13" spans="1:6" x14ac:dyDescent="0.25">
      <c r="A13" s="10" t="s">
        <v>40</v>
      </c>
      <c r="B13" s="6">
        <v>24</v>
      </c>
      <c r="C13" s="7" t="s">
        <v>11</v>
      </c>
      <c r="D13" s="7"/>
      <c r="E13" s="8">
        <v>11875</v>
      </c>
      <c r="F13" s="9">
        <f t="shared" si="0"/>
        <v>285000</v>
      </c>
    </row>
    <row r="14" spans="1:6" x14ac:dyDescent="0.25">
      <c r="E14" s="19" t="s">
        <v>42</v>
      </c>
      <c r="F14" s="20">
        <f>SUM(F4:F13)</f>
        <v>65145860</v>
      </c>
    </row>
  </sheetData>
  <conditionalFormatting sqref="B4:B13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7"/>
  <sheetViews>
    <sheetView workbookViewId="0">
      <selection activeCell="G4" sqref="G4"/>
    </sheetView>
  </sheetViews>
  <sheetFormatPr baseColWidth="10" defaultRowHeight="15" x14ac:dyDescent="0.25"/>
  <cols>
    <col min="1" max="1" width="39.85546875" customWidth="1"/>
  </cols>
  <sheetData>
    <row r="3" spans="1:7" x14ac:dyDescent="0.25">
      <c r="A3" s="1" t="s">
        <v>1</v>
      </c>
      <c r="B3" s="2" t="s">
        <v>2</v>
      </c>
      <c r="C3" s="3" t="s">
        <v>3</v>
      </c>
      <c r="D3" s="3" t="s">
        <v>4</v>
      </c>
      <c r="E3" s="22" t="s">
        <v>5</v>
      </c>
      <c r="F3" s="4" t="s">
        <v>51</v>
      </c>
    </row>
    <row r="4" spans="1:7" x14ac:dyDescent="0.25">
      <c r="A4" s="5" t="s">
        <v>7</v>
      </c>
      <c r="B4" s="6">
        <v>30.333333333333343</v>
      </c>
      <c r="C4" s="7" t="s">
        <v>8</v>
      </c>
      <c r="D4" s="7" t="s">
        <v>44</v>
      </c>
      <c r="E4" s="23">
        <v>10600</v>
      </c>
      <c r="F4" s="18">
        <v>318000</v>
      </c>
      <c r="G4" s="17"/>
    </row>
    <row r="5" spans="1:7" x14ac:dyDescent="0.25">
      <c r="A5" s="5" t="s">
        <v>14</v>
      </c>
      <c r="B5" s="6">
        <v>2200</v>
      </c>
      <c r="C5" s="7" t="s">
        <v>8</v>
      </c>
      <c r="D5" s="7" t="s">
        <v>9</v>
      </c>
      <c r="E5" s="23">
        <v>435</v>
      </c>
      <c r="F5" s="18">
        <f t="shared" ref="F5:F16" si="0">E5*B5</f>
        <v>957000</v>
      </c>
    </row>
    <row r="6" spans="1:7" x14ac:dyDescent="0.25">
      <c r="A6" s="5" t="s">
        <v>15</v>
      </c>
      <c r="B6" s="6">
        <v>320</v>
      </c>
      <c r="C6" s="7" t="s">
        <v>16</v>
      </c>
      <c r="D6" s="7" t="s">
        <v>45</v>
      </c>
      <c r="E6" s="23">
        <v>2600</v>
      </c>
      <c r="F6" s="18">
        <f t="shared" si="0"/>
        <v>832000</v>
      </c>
    </row>
    <row r="7" spans="1:7" x14ac:dyDescent="0.25">
      <c r="A7" s="5" t="s">
        <v>17</v>
      </c>
      <c r="B7" s="6">
        <v>40</v>
      </c>
      <c r="C7" s="7" t="s">
        <v>16</v>
      </c>
      <c r="D7" s="7" t="s">
        <v>45</v>
      </c>
      <c r="E7" s="23">
        <v>2700</v>
      </c>
      <c r="F7" s="18">
        <f t="shared" si="0"/>
        <v>108000</v>
      </c>
    </row>
    <row r="8" spans="1:7" x14ac:dyDescent="0.25">
      <c r="A8" s="5" t="s">
        <v>20</v>
      </c>
      <c r="B8" s="6">
        <v>70</v>
      </c>
      <c r="C8" s="7" t="s">
        <v>21</v>
      </c>
      <c r="D8" s="7" t="s">
        <v>46</v>
      </c>
      <c r="E8" s="23">
        <v>6000</v>
      </c>
      <c r="F8" s="18">
        <f t="shared" si="0"/>
        <v>420000</v>
      </c>
    </row>
    <row r="9" spans="1:7" x14ac:dyDescent="0.25">
      <c r="A9" s="5" t="s">
        <v>22</v>
      </c>
      <c r="B9" s="6">
        <v>96</v>
      </c>
      <c r="C9" s="7" t="s">
        <v>23</v>
      </c>
      <c r="D9" s="7" t="s">
        <v>47</v>
      </c>
      <c r="E9" s="23">
        <v>8900</v>
      </c>
      <c r="F9" s="18">
        <f t="shared" si="0"/>
        <v>854400</v>
      </c>
    </row>
    <row r="10" spans="1:7" x14ac:dyDescent="0.25">
      <c r="A10" s="5" t="s">
        <v>25</v>
      </c>
      <c r="B10" s="6">
        <v>240</v>
      </c>
      <c r="C10" s="7" t="s">
        <v>23</v>
      </c>
      <c r="D10" s="7" t="s">
        <v>24</v>
      </c>
      <c r="E10" s="23">
        <v>8380</v>
      </c>
      <c r="F10" s="18">
        <f t="shared" si="0"/>
        <v>2011200</v>
      </c>
    </row>
    <row r="11" spans="1:7" x14ac:dyDescent="0.25">
      <c r="A11" s="5" t="s">
        <v>26</v>
      </c>
      <c r="B11" s="6">
        <v>120</v>
      </c>
      <c r="C11" s="7" t="s">
        <v>11</v>
      </c>
      <c r="D11" s="7" t="s">
        <v>27</v>
      </c>
      <c r="E11" s="23">
        <v>12300</v>
      </c>
      <c r="F11" s="18">
        <f t="shared" si="0"/>
        <v>1476000</v>
      </c>
    </row>
    <row r="12" spans="1:7" x14ac:dyDescent="0.25">
      <c r="A12" s="5" t="s">
        <v>30</v>
      </c>
      <c r="B12" s="6">
        <v>3300</v>
      </c>
      <c r="C12" s="7" t="s">
        <v>48</v>
      </c>
      <c r="D12" s="7" t="s">
        <v>9</v>
      </c>
      <c r="E12" s="23">
        <v>370</v>
      </c>
      <c r="F12" s="18">
        <f t="shared" si="0"/>
        <v>1221000</v>
      </c>
    </row>
    <row r="13" spans="1:7" x14ac:dyDescent="0.25">
      <c r="A13" s="5" t="s">
        <v>35</v>
      </c>
      <c r="B13" s="6">
        <v>50</v>
      </c>
      <c r="C13" s="7" t="s">
        <v>36</v>
      </c>
      <c r="D13" s="7" t="s">
        <v>9</v>
      </c>
      <c r="E13" s="23">
        <v>1370</v>
      </c>
      <c r="F13" s="18">
        <f t="shared" si="0"/>
        <v>68500</v>
      </c>
    </row>
    <row r="14" spans="1:7" x14ac:dyDescent="0.25">
      <c r="A14" s="5" t="s">
        <v>37</v>
      </c>
      <c r="B14" s="6">
        <v>500</v>
      </c>
      <c r="C14" s="7" t="s">
        <v>8</v>
      </c>
      <c r="D14" s="7" t="s">
        <v>44</v>
      </c>
      <c r="E14" s="23">
        <v>1490</v>
      </c>
      <c r="F14" s="18">
        <f t="shared" si="0"/>
        <v>745000</v>
      </c>
    </row>
    <row r="15" spans="1:7" x14ac:dyDescent="0.25">
      <c r="A15" s="5" t="s">
        <v>38</v>
      </c>
      <c r="B15" s="6">
        <v>60</v>
      </c>
      <c r="C15" s="7" t="s">
        <v>23</v>
      </c>
      <c r="D15" s="7" t="s">
        <v>49</v>
      </c>
      <c r="E15" s="23">
        <v>13150</v>
      </c>
      <c r="F15" s="18">
        <f t="shared" si="0"/>
        <v>789000</v>
      </c>
    </row>
    <row r="16" spans="1:7" x14ac:dyDescent="0.25">
      <c r="A16" s="5" t="s">
        <v>41</v>
      </c>
      <c r="B16" s="6">
        <v>200</v>
      </c>
      <c r="C16" s="7" t="s">
        <v>8</v>
      </c>
      <c r="D16" s="7" t="s">
        <v>46</v>
      </c>
      <c r="E16" s="23">
        <v>495</v>
      </c>
      <c r="F16" s="18">
        <f t="shared" si="0"/>
        <v>99000</v>
      </c>
    </row>
    <row r="17" spans="5:6" x14ac:dyDescent="0.25">
      <c r="E17" s="19" t="s">
        <v>42</v>
      </c>
      <c r="F17" s="20">
        <f>SUM(F4:F16)</f>
        <v>9899100</v>
      </c>
    </row>
  </sheetData>
  <conditionalFormatting sqref="B4:B16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JANER</vt:lpstr>
      <vt:lpstr>MENNAR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RECFIS-ESC-4</dc:creator>
  <cp:lastModifiedBy>JURIDI-ESC-3</cp:lastModifiedBy>
  <dcterms:created xsi:type="dcterms:W3CDTF">2022-12-05T19:34:26Z</dcterms:created>
  <dcterms:modified xsi:type="dcterms:W3CDTF">2022-12-07T21:52:38Z</dcterms:modified>
</cp:coreProperties>
</file>