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RIDI-ESC-3\Desktop\"/>
    </mc:Choice>
  </mc:AlternateContent>
  <bookViews>
    <workbookView xWindow="0" yWindow="0" windowWidth="25125" windowHeight="12435" firstSheet="1"/>
  </bookViews>
  <sheets>
    <sheet name="Hoja1" sheetId="1" r:id="rId1"/>
    <sheet name="DISMHECOL" sheetId="7" r:id="rId2"/>
    <sheet name="GENHOSPI" sheetId="6" r:id="rId3"/>
    <sheet name="DISPOFARMA" sheetId="5" r:id="rId4"/>
    <sheet name="BIOFARDIX" sheetId="4" r:id="rId5"/>
    <sheet name="LIFE SUMINISTROS" sheetId="3" r:id="rId6"/>
    <sheet name="VALANTY" sheetId="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" l="1"/>
  <c r="G7" i="7"/>
  <c r="G8" i="7"/>
  <c r="G9" i="7"/>
  <c r="G10" i="7"/>
  <c r="G6" i="7"/>
  <c r="G2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6" i="6"/>
  <c r="G11" i="5" l="1"/>
  <c r="G7" i="5"/>
  <c r="G8" i="5"/>
  <c r="G9" i="5"/>
  <c r="G10" i="5"/>
  <c r="G6" i="5"/>
  <c r="G7" i="4"/>
  <c r="G6" i="4"/>
  <c r="G6" i="3"/>
  <c r="G7" i="3" s="1"/>
  <c r="G11" i="2"/>
  <c r="G7" i="2"/>
  <c r="G8" i="2"/>
  <c r="G9" i="2"/>
  <c r="G10" i="2"/>
  <c r="G6" i="2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6" i="1"/>
</calcChain>
</file>

<file path=xl/sharedStrings.xml><?xml version="1.0" encoding="utf-8"?>
<sst xmlns="http://schemas.openxmlformats.org/spreadsheetml/2006/main" count="457" uniqueCount="104">
  <si>
    <t>MEDICAMENTOS</t>
  </si>
  <si>
    <t>N°</t>
  </si>
  <si>
    <t>NOMBRE</t>
  </si>
  <si>
    <t xml:space="preserve">VALOR </t>
  </si>
  <si>
    <t>ACICLOVIR 200 MG TABLETA</t>
  </si>
  <si>
    <t>ACICLOVIR 200 MG/5 ML X 90 ML SUSPENSION</t>
  </si>
  <si>
    <t>AGUA OXIGENADA FRASCO 120 ML</t>
  </si>
  <si>
    <t>ALTEPLASE (ACTIVADOR TISULAR DEL PLASMINOGENO HUMANO RECOMBINANTE) 50 MG (POLVO</t>
  </si>
  <si>
    <t>AMOXICILINA 250MG/5ML X 100 ML SUSPENSION</t>
  </si>
  <si>
    <t>AMPICILINA + SULBACTAM 1.5 GR AMPOLLA</t>
  </si>
  <si>
    <t>AMPICILINA 500 AMPOLLA</t>
  </si>
  <si>
    <t>AZITROMICINA 200 MG/5ML SUSPENSION 15ML</t>
  </si>
  <si>
    <t>CEFALEXINA 250 MG/ 5 ML 60 ML SUSPENSION</t>
  </si>
  <si>
    <t>CEFALEXINA 500 MG TABLETA</t>
  </si>
  <si>
    <t>CEFAZOLINA 1 GR AMPOLLA</t>
  </si>
  <si>
    <t>CEFTAZIDIMA 1GR AMP</t>
  </si>
  <si>
    <t>CEFTRIAXONA 1 GR AMPOLLA</t>
  </si>
  <si>
    <t>CEFUROXIMA 250MG/5ML SUSPENSION</t>
  </si>
  <si>
    <t>CIPROFLOXACINO CLORHIDRATO 100 MG/10 ML AMPOLLA</t>
  </si>
  <si>
    <t>CLINDAMICINA 300 MG CAPSULA</t>
  </si>
  <si>
    <t>CLINDAMICINA 600 MG AMPOLLA</t>
  </si>
  <si>
    <t>CLOTRIMAZOL 1% 40 GR CREMA TUBO</t>
  </si>
  <si>
    <t>COLAGENASA 120 UI/100 MG TUBO X 40 GR</t>
  </si>
  <si>
    <t>DICLOXACILINA 500 MG CAPSULA</t>
  </si>
  <si>
    <t>DOLUTEGRAVIR SODICO 50 MG TABLETAS RECUBIERTAS CON PELÍCULA</t>
  </si>
  <si>
    <t>ERITROMICINA 250 MG/5 ML SUSPENSION X 60 ML</t>
  </si>
  <si>
    <t>FLUCONAZOL 50 MG/ 5 ML X 20 ML</t>
  </si>
  <si>
    <t>GENTAMICINA 0.3 % GOTAS OFTALMICAS X 6 ML</t>
  </si>
  <si>
    <t>GENTAMICINA 40 MG AMPOLLA</t>
  </si>
  <si>
    <t>IMIPENEM 500 mg + CILASTATINA 500 FCO</t>
  </si>
  <si>
    <t>LINEZOLID 2 MG/ML SOLUCION INYECTABLE FRASCO POR 300 ML</t>
  </si>
  <si>
    <t>MEROPENEM 1G FCO</t>
  </si>
  <si>
    <t>MEROPENEM 500 MG FCO</t>
  </si>
  <si>
    <t>METRONIDAZOL 500MG/100ML AMPOLLA</t>
  </si>
  <si>
    <t>NITROFURANTOINA 100 MG TABLETA</t>
  </si>
  <si>
    <t>OXIDO DE ZINC + NISTATINA 100.000U.I+20% UNGUENTO TOPICO 40G</t>
  </si>
  <si>
    <t>PALIVIZUMAB 100 MG AMPOLLA</t>
  </si>
  <si>
    <t>PALIVIZUMAB 50 MG AMPOLLA</t>
  </si>
  <si>
    <t>PENICILINA G BENZATINICA 2.400.000 UI FCO AMP</t>
  </si>
  <si>
    <t>PENICILINA G SODICA 1.000.000 UI AMPOLLA</t>
  </si>
  <si>
    <t>SULFACETAMIDA 100 MG (10%) X 5 ML GOTAS OFTALMICAS</t>
  </si>
  <si>
    <t>TRIMETOPRIM SULFA 80/400 MG TABLETA</t>
  </si>
  <si>
    <t>TOTAL</t>
  </si>
  <si>
    <t>CANTIDAD</t>
  </si>
  <si>
    <t>LIFE SUMINISTROS</t>
  </si>
  <si>
    <t>MARCA</t>
  </si>
  <si>
    <t>PRESENTACION</t>
  </si>
  <si>
    <t>VR.UNITARIO</t>
  </si>
  <si>
    <t>VALANTY</t>
  </si>
  <si>
    <t>GENFAR</t>
  </si>
  <si>
    <t>TABLETA</t>
  </si>
  <si>
    <t>SUSPENSION</t>
  </si>
  <si>
    <t>AMPOLLA</t>
  </si>
  <si>
    <t>CAPSULA</t>
  </si>
  <si>
    <t>TUBO</t>
  </si>
  <si>
    <t>OSA</t>
  </si>
  <si>
    <t>FRASCO</t>
  </si>
  <si>
    <t>DELTA</t>
  </si>
  <si>
    <t>BIOSANO</t>
  </si>
  <si>
    <t>ANTIBIOTICOS DE COLOMBIA</t>
  </si>
  <si>
    <t>CORPAUL</t>
  </si>
  <si>
    <t>BIO ESTERIL</t>
  </si>
  <si>
    <t>LA FRANCOL</t>
  </si>
  <si>
    <t>PROCAPS</t>
  </si>
  <si>
    <t>GOTAS</t>
  </si>
  <si>
    <t>ADS PHARMA</t>
  </si>
  <si>
    <t>VITALIS</t>
  </si>
  <si>
    <t>SICMAFARMA</t>
  </si>
  <si>
    <t>NORSTRAY NUART</t>
  </si>
  <si>
    <t>BIOFARDIX</t>
  </si>
  <si>
    <t>LAPROFF</t>
  </si>
  <si>
    <t>LA SANTE</t>
  </si>
  <si>
    <t>MEGAFARMA</t>
  </si>
  <si>
    <t>RYAN</t>
  </si>
  <si>
    <t>AMERICAN</t>
  </si>
  <si>
    <t>COLMED</t>
  </si>
  <si>
    <t>RECIPE</t>
  </si>
  <si>
    <t>FARMACOLOGICA</t>
  </si>
  <si>
    <t>DISPOFARMA</t>
  </si>
  <si>
    <t>ANGLOSPHARMA</t>
  </si>
  <si>
    <t>VITALES</t>
  </si>
  <si>
    <t>GLAXO</t>
  </si>
  <si>
    <t>COASPHARMA</t>
  </si>
  <si>
    <t>CREMA TUBO</t>
  </si>
  <si>
    <t>BIOQUIFAR</t>
  </si>
  <si>
    <t>SALUS PHARMA</t>
  </si>
  <si>
    <t>VICAR</t>
  </si>
  <si>
    <t>BLASKOV</t>
  </si>
  <si>
    <t>ECAR</t>
  </si>
  <si>
    <t>GENHOSPI</t>
  </si>
  <si>
    <t>BOHERINGER</t>
  </si>
  <si>
    <t>TAABLETA CAJA X300</t>
  </si>
  <si>
    <t>CAJA X 24</t>
  </si>
  <si>
    <t>SALUSPHARMA</t>
  </si>
  <si>
    <t>PISA</t>
  </si>
  <si>
    <t>BUSSIE</t>
  </si>
  <si>
    <t>UNGÜENTO</t>
  </si>
  <si>
    <t>ABBVIE</t>
  </si>
  <si>
    <t>DISMHECOL</t>
  </si>
  <si>
    <t>LAFRANCOL</t>
  </si>
  <si>
    <t>CREMATUBO</t>
  </si>
  <si>
    <t>MENOR VALOR</t>
  </si>
  <si>
    <t>VR.TOTAL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</si>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</sst>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42" fontId="6" fillId="0" borderId="1" xfId="1" applyFont="1" applyFill="1" applyBorder="1"/>
    <xf numFmtId="0" fontId="6" fillId="0" borderId="1" xfId="0" applyFont="1" applyFill="1" applyBorder="1"/>
    <xf numFmtId="0" fontId="5" fillId="0" borderId="1" xfId="0" applyFont="1" applyFill="1" applyBorder="1" applyAlignment="1"/>
    <xf numFmtId="0" fontId="4" fillId="0" borderId="1" xfId="0" applyFont="1" applyBorder="1"/>
    <xf numFmtId="3" fontId="4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/>
    <xf numFmtId="42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/>
    <xf numFmtId="3" fontId="0" fillId="0" borderId="1" xfId="0" applyNumberFormat="1" applyBorder="1"/>
    <xf numFmtId="3" fontId="6" fillId="2" borderId="1" xfId="0" applyNumberFormat="1" applyFont="1" applyFill="1" applyBorder="1"/>
    <xf numFmtId="3" fontId="6" fillId="0" borderId="1" xfId="0" applyNumberFormat="1" applyFont="1" applyFill="1" applyBorder="1"/>
    <xf numFmtId="0" fontId="5" fillId="0" borderId="5" xfId="0" applyFont="1" applyFill="1" applyBorder="1" applyAlignment="1">
      <alignment wrapText="1"/>
    </xf>
    <xf numFmtId="0" fontId="6" fillId="0" borderId="5" xfId="0" applyFont="1" applyFill="1" applyBorder="1"/>
    <xf numFmtId="0" fontId="6" fillId="0" borderId="5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6" xfId="0" applyFont="1" applyBorder="1"/>
    <xf numFmtId="0" fontId="6" fillId="0" borderId="2" xfId="0" applyFont="1" applyBorder="1"/>
    <xf numFmtId="0" fontId="4" fillId="0" borderId="2" xfId="0" applyFont="1" applyBorder="1"/>
    <xf numFmtId="0" fontId="5" fillId="0" borderId="4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/>
    <xf numFmtId="3" fontId="4" fillId="0" borderId="5" xfId="0" applyNumberFormat="1" applyFont="1" applyBorder="1"/>
    <xf numFmtId="3" fontId="6" fillId="0" borderId="2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45"/>
  <sheetViews>
    <sheetView tabSelected="1" topLeftCell="B1" workbookViewId="0">
      <pane xSplit="3" ySplit="5" topLeftCell="E6" activePane="bottomRight" state="frozen"/>
      <selection activeCell="B1" sqref="B1"/>
      <selection pane="topRight" activeCell="E1" sqref="E1"/>
      <selection pane="bottomLeft" activeCell="B6" sqref="B6"/>
      <selection pane="bottomRight" activeCell="F5" sqref="F5"/>
    </sheetView>
  </sheetViews>
  <sheetFormatPr baseColWidth="10" defaultRowHeight="15" x14ac:dyDescent="0.25"/>
  <cols>
    <col min="2" max="2" width="39" customWidth="1"/>
    <col min="3" max="3" width="14.28515625" customWidth="1"/>
    <col min="23" max="23" width="13" customWidth="1"/>
  </cols>
  <sheetData>
    <row r="4" spans="1:23" x14ac:dyDescent="0.25">
      <c r="A4" s="37" t="s">
        <v>0</v>
      </c>
      <c r="B4" s="37"/>
      <c r="C4" s="37"/>
      <c r="D4" s="37"/>
      <c r="E4" s="34" t="s">
        <v>48</v>
      </c>
      <c r="F4" s="35"/>
      <c r="G4" s="36"/>
      <c r="H4" s="34" t="s">
        <v>44</v>
      </c>
      <c r="I4" s="35"/>
      <c r="J4" s="36"/>
      <c r="K4" s="34" t="s">
        <v>69</v>
      </c>
      <c r="L4" s="35"/>
      <c r="M4" s="36"/>
      <c r="N4" s="34" t="s">
        <v>78</v>
      </c>
      <c r="O4" s="35"/>
      <c r="P4" s="36"/>
      <c r="Q4" s="34" t="s">
        <v>89</v>
      </c>
      <c r="R4" s="35"/>
      <c r="S4" s="36"/>
      <c r="T4" s="34" t="s">
        <v>98</v>
      </c>
      <c r="U4" s="35"/>
      <c r="V4" s="36"/>
    </row>
    <row r="5" spans="1:23" ht="15" customHeight="1" x14ac:dyDescent="0.25">
      <c r="A5" s="1" t="s">
        <v>1</v>
      </c>
      <c r="B5" s="1" t="s">
        <v>2</v>
      </c>
      <c r="C5" s="11" t="s">
        <v>3</v>
      </c>
      <c r="D5" s="2" t="s">
        <v>43</v>
      </c>
      <c r="E5" s="7" t="s">
        <v>45</v>
      </c>
      <c r="F5" s="7" t="s">
        <v>46</v>
      </c>
      <c r="G5" s="8" t="s">
        <v>47</v>
      </c>
      <c r="H5" s="7" t="s">
        <v>45</v>
      </c>
      <c r="I5" s="7" t="s">
        <v>46</v>
      </c>
      <c r="J5" s="8" t="s">
        <v>47</v>
      </c>
      <c r="K5" s="7" t="s">
        <v>45</v>
      </c>
      <c r="L5" s="7" t="s">
        <v>46</v>
      </c>
      <c r="M5" s="8" t="s">
        <v>47</v>
      </c>
      <c r="N5" s="7" t="s">
        <v>45</v>
      </c>
      <c r="O5" s="7" t="s">
        <v>46</v>
      </c>
      <c r="P5" s="8" t="s">
        <v>47</v>
      </c>
      <c r="Q5" s="7" t="s">
        <v>45</v>
      </c>
      <c r="R5" s="7" t="s">
        <v>46</v>
      </c>
      <c r="S5" s="8" t="s">
        <v>47</v>
      </c>
      <c r="T5" s="7" t="s">
        <v>45</v>
      </c>
      <c r="U5" s="7" t="s">
        <v>46</v>
      </c>
      <c r="V5" s="8" t="s">
        <v>47</v>
      </c>
      <c r="W5" s="12" t="s">
        <v>101</v>
      </c>
    </row>
    <row r="6" spans="1:23" ht="15" customHeight="1" x14ac:dyDescent="0.25">
      <c r="A6" s="3">
        <v>1</v>
      </c>
      <c r="B6" s="3" t="s">
        <v>4</v>
      </c>
      <c r="C6" s="4">
        <v>4606.6283004301076</v>
      </c>
      <c r="D6" s="5">
        <v>600</v>
      </c>
      <c r="E6" s="9" t="s">
        <v>49</v>
      </c>
      <c r="F6" s="9" t="s">
        <v>50</v>
      </c>
      <c r="G6" s="10">
        <v>188</v>
      </c>
      <c r="H6" s="9"/>
      <c r="I6" s="9"/>
      <c r="J6" s="10"/>
      <c r="K6" s="9" t="s">
        <v>70</v>
      </c>
      <c r="L6" s="9" t="s">
        <v>50</v>
      </c>
      <c r="M6" s="14">
        <v>151</v>
      </c>
      <c r="N6" s="9" t="s">
        <v>49</v>
      </c>
      <c r="O6" s="9" t="s">
        <v>50</v>
      </c>
      <c r="P6" s="10">
        <v>450</v>
      </c>
      <c r="Q6" s="9" t="s">
        <v>49</v>
      </c>
      <c r="R6" s="9" t="s">
        <v>50</v>
      </c>
      <c r="S6" s="10">
        <v>4607</v>
      </c>
      <c r="T6" s="9" t="s">
        <v>49</v>
      </c>
      <c r="U6" s="9" t="s">
        <v>50</v>
      </c>
      <c r="V6" s="10">
        <v>160</v>
      </c>
      <c r="W6" s="13">
        <f>+MIN(V6,S6,P6,M6,J6,G6)</f>
        <v>151</v>
      </c>
    </row>
    <row r="7" spans="1:23" ht="15" customHeight="1" x14ac:dyDescent="0.25">
      <c r="A7" s="3">
        <v>2</v>
      </c>
      <c r="B7" s="3" t="s">
        <v>5</v>
      </c>
      <c r="C7" s="4">
        <v>10205.842500000001</v>
      </c>
      <c r="D7" s="5">
        <v>10</v>
      </c>
      <c r="E7" s="9"/>
      <c r="F7" s="9"/>
      <c r="G7" s="10"/>
      <c r="H7" s="9"/>
      <c r="I7" s="9"/>
      <c r="J7" s="10"/>
      <c r="K7" s="9"/>
      <c r="L7" s="9"/>
      <c r="M7" s="10"/>
      <c r="N7" s="9" t="s">
        <v>79</v>
      </c>
      <c r="O7" s="9" t="s">
        <v>51</v>
      </c>
      <c r="P7" s="14">
        <v>8700</v>
      </c>
      <c r="Q7" s="9" t="s">
        <v>79</v>
      </c>
      <c r="R7" s="9" t="s">
        <v>51</v>
      </c>
      <c r="S7" s="10">
        <v>9500</v>
      </c>
      <c r="T7" s="9" t="s">
        <v>49</v>
      </c>
      <c r="U7" s="9" t="s">
        <v>51</v>
      </c>
      <c r="V7" s="10">
        <v>8718</v>
      </c>
      <c r="W7" s="13">
        <f t="shared" ref="W7:W43" si="0">+MIN(V7,S7,P7,M7,J7,G7)</f>
        <v>8700</v>
      </c>
    </row>
    <row r="8" spans="1:23" ht="15" customHeight="1" x14ac:dyDescent="0.25">
      <c r="A8" s="3">
        <v>3</v>
      </c>
      <c r="B8" s="3" t="s">
        <v>6</v>
      </c>
      <c r="C8" s="4">
        <v>2950.4367741935484</v>
      </c>
      <c r="D8" s="5">
        <v>130</v>
      </c>
      <c r="E8" s="9" t="s">
        <v>55</v>
      </c>
      <c r="F8" s="9" t="s">
        <v>56</v>
      </c>
      <c r="G8" s="10">
        <v>1713</v>
      </c>
      <c r="H8" s="9"/>
      <c r="I8" s="9"/>
      <c r="J8" s="10"/>
      <c r="K8" s="9" t="s">
        <v>55</v>
      </c>
      <c r="L8" s="9" t="s">
        <v>56</v>
      </c>
      <c r="M8" s="10">
        <v>2153</v>
      </c>
      <c r="N8" s="9"/>
      <c r="O8" s="9"/>
      <c r="P8" s="10"/>
      <c r="Q8" s="9" t="s">
        <v>55</v>
      </c>
      <c r="R8" s="9" t="s">
        <v>56</v>
      </c>
      <c r="S8" s="14">
        <v>1711</v>
      </c>
      <c r="T8" s="9" t="s">
        <v>55</v>
      </c>
      <c r="U8" s="9" t="s">
        <v>56</v>
      </c>
      <c r="V8" s="10">
        <v>1969</v>
      </c>
      <c r="W8" s="13">
        <f t="shared" si="0"/>
        <v>1711</v>
      </c>
    </row>
    <row r="9" spans="1:23" ht="15" customHeight="1" x14ac:dyDescent="0.25">
      <c r="A9" s="3">
        <v>4</v>
      </c>
      <c r="B9" s="6" t="s">
        <v>7</v>
      </c>
      <c r="C9" s="4">
        <v>1364170.6575000002</v>
      </c>
      <c r="D9" s="5">
        <v>6</v>
      </c>
      <c r="E9" s="9"/>
      <c r="F9" s="9"/>
      <c r="G9" s="10"/>
      <c r="H9" s="9"/>
      <c r="I9" s="9"/>
      <c r="J9" s="10"/>
      <c r="K9" s="9"/>
      <c r="L9" s="9"/>
      <c r="M9" s="10"/>
      <c r="N9" s="9"/>
      <c r="O9" s="9"/>
      <c r="P9" s="10"/>
      <c r="Q9" s="9" t="s">
        <v>90</v>
      </c>
      <c r="R9" s="9"/>
      <c r="S9" s="10">
        <v>1364171</v>
      </c>
      <c r="T9" s="9" t="s">
        <v>90</v>
      </c>
      <c r="U9" s="9"/>
      <c r="V9" s="14">
        <v>1305000</v>
      </c>
      <c r="W9" s="13">
        <f t="shared" si="0"/>
        <v>1305000</v>
      </c>
    </row>
    <row r="10" spans="1:23" ht="15" customHeight="1" x14ac:dyDescent="0.25">
      <c r="A10" s="3">
        <v>5</v>
      </c>
      <c r="B10" s="3" t="s">
        <v>8</v>
      </c>
      <c r="C10" s="4">
        <v>4104.5701666666673</v>
      </c>
      <c r="D10" s="5">
        <v>80</v>
      </c>
      <c r="E10" s="9"/>
      <c r="F10" s="9"/>
      <c r="G10" s="10"/>
      <c r="H10" s="9"/>
      <c r="I10" s="9"/>
      <c r="J10" s="10"/>
      <c r="K10" s="9" t="s">
        <v>71</v>
      </c>
      <c r="L10" s="9" t="s">
        <v>51</v>
      </c>
      <c r="M10" s="10">
        <v>3803</v>
      </c>
      <c r="N10" s="9"/>
      <c r="O10" s="9"/>
      <c r="P10" s="10"/>
      <c r="Q10" s="9" t="s">
        <v>71</v>
      </c>
      <c r="R10" s="9" t="s">
        <v>51</v>
      </c>
      <c r="S10" s="14">
        <v>2605</v>
      </c>
      <c r="T10" s="9" t="s">
        <v>71</v>
      </c>
      <c r="U10" s="9" t="s">
        <v>51</v>
      </c>
      <c r="V10" s="10">
        <v>2622</v>
      </c>
      <c r="W10" s="13">
        <f t="shared" si="0"/>
        <v>2605</v>
      </c>
    </row>
    <row r="11" spans="1:23" ht="15" customHeight="1" x14ac:dyDescent="0.25">
      <c r="A11" s="3">
        <v>6</v>
      </c>
      <c r="B11" s="3" t="s">
        <v>9</v>
      </c>
      <c r="C11" s="4">
        <v>2231.4419354838715</v>
      </c>
      <c r="D11" s="5">
        <v>3700</v>
      </c>
      <c r="E11" s="9" t="s">
        <v>57</v>
      </c>
      <c r="F11" s="9" t="s">
        <v>52</v>
      </c>
      <c r="G11" s="10">
        <v>1781</v>
      </c>
      <c r="H11" s="9"/>
      <c r="I11" s="9"/>
      <c r="J11" s="10"/>
      <c r="K11" s="9" t="s">
        <v>72</v>
      </c>
      <c r="L11" s="9" t="s">
        <v>52</v>
      </c>
      <c r="M11" s="10">
        <v>2029</v>
      </c>
      <c r="N11" s="9" t="s">
        <v>57</v>
      </c>
      <c r="O11" s="9" t="s">
        <v>52</v>
      </c>
      <c r="P11" s="10">
        <v>2198</v>
      </c>
      <c r="Q11" s="9" t="s">
        <v>57</v>
      </c>
      <c r="R11" s="9" t="s">
        <v>52</v>
      </c>
      <c r="S11" s="14">
        <v>1778</v>
      </c>
      <c r="T11" s="9" t="s">
        <v>57</v>
      </c>
      <c r="U11" s="9" t="s">
        <v>52</v>
      </c>
      <c r="V11" s="10">
        <v>1805</v>
      </c>
      <c r="W11" s="13">
        <f t="shared" si="0"/>
        <v>1778</v>
      </c>
    </row>
    <row r="12" spans="1:23" ht="15" customHeight="1" x14ac:dyDescent="0.25">
      <c r="A12" s="3">
        <v>7</v>
      </c>
      <c r="B12" s="3" t="s">
        <v>10</v>
      </c>
      <c r="C12" s="4">
        <v>1809.2025000000003</v>
      </c>
      <c r="D12" s="5">
        <v>250</v>
      </c>
      <c r="E12" s="9" t="s">
        <v>58</v>
      </c>
      <c r="F12" s="9" t="s">
        <v>52</v>
      </c>
      <c r="G12" s="10">
        <v>1329</v>
      </c>
      <c r="H12" s="9"/>
      <c r="I12" s="9"/>
      <c r="J12" s="10"/>
      <c r="K12" s="9"/>
      <c r="L12" s="9"/>
      <c r="M12" s="10"/>
      <c r="N12" s="9" t="s">
        <v>67</v>
      </c>
      <c r="O12" s="9" t="s">
        <v>52</v>
      </c>
      <c r="P12" s="10">
        <v>1795</v>
      </c>
      <c r="Q12" s="9" t="s">
        <v>67</v>
      </c>
      <c r="R12" s="9" t="s">
        <v>52</v>
      </c>
      <c r="S12" s="14">
        <v>1326</v>
      </c>
      <c r="T12" s="9" t="s">
        <v>57</v>
      </c>
      <c r="U12" s="9" t="s">
        <v>52</v>
      </c>
      <c r="V12" s="10">
        <v>1637</v>
      </c>
      <c r="W12" s="13">
        <f t="shared" si="0"/>
        <v>1326</v>
      </c>
    </row>
    <row r="13" spans="1:23" ht="15" customHeight="1" x14ac:dyDescent="0.25">
      <c r="A13" s="3">
        <v>8</v>
      </c>
      <c r="B13" s="3" t="s">
        <v>11</v>
      </c>
      <c r="C13" s="4">
        <v>11271.662500000002</v>
      </c>
      <c r="D13" s="5">
        <v>5</v>
      </c>
      <c r="E13" s="9"/>
      <c r="F13" s="9"/>
      <c r="G13" s="10"/>
      <c r="H13" s="9"/>
      <c r="I13" s="9"/>
      <c r="J13" s="10"/>
      <c r="K13" s="9"/>
      <c r="L13" s="9"/>
      <c r="M13" s="10"/>
      <c r="N13" s="9"/>
      <c r="O13" s="9"/>
      <c r="P13" s="10"/>
      <c r="Q13" s="9"/>
      <c r="R13" s="9"/>
      <c r="S13" s="10"/>
      <c r="T13" s="9" t="s">
        <v>84</v>
      </c>
      <c r="U13" s="9" t="s">
        <v>51</v>
      </c>
      <c r="V13" s="14">
        <v>10565</v>
      </c>
      <c r="W13" s="13">
        <f t="shared" si="0"/>
        <v>10565</v>
      </c>
    </row>
    <row r="14" spans="1:23" ht="15" customHeight="1" x14ac:dyDescent="0.25">
      <c r="A14" s="3">
        <v>9</v>
      </c>
      <c r="B14" s="3" t="s">
        <v>12</v>
      </c>
      <c r="C14" s="4">
        <v>3031.875</v>
      </c>
      <c r="D14" s="5">
        <v>100</v>
      </c>
      <c r="E14" s="9"/>
      <c r="F14" s="9"/>
      <c r="G14" s="10"/>
      <c r="H14" s="9"/>
      <c r="I14" s="9"/>
      <c r="J14" s="10"/>
      <c r="K14" s="9" t="s">
        <v>49</v>
      </c>
      <c r="L14" s="9" t="s">
        <v>51</v>
      </c>
      <c r="M14" s="10">
        <v>3813</v>
      </c>
      <c r="N14" s="9"/>
      <c r="O14" s="9"/>
      <c r="P14" s="10"/>
      <c r="Q14" s="9" t="s">
        <v>49</v>
      </c>
      <c r="R14" s="9" t="s">
        <v>51</v>
      </c>
      <c r="S14" s="14">
        <v>3785</v>
      </c>
      <c r="T14" s="9"/>
      <c r="U14" s="9"/>
      <c r="V14" s="10"/>
      <c r="W14" s="13">
        <f t="shared" si="0"/>
        <v>3785</v>
      </c>
    </row>
    <row r="15" spans="1:23" ht="15" customHeight="1" x14ac:dyDescent="0.25">
      <c r="A15" s="3">
        <v>10</v>
      </c>
      <c r="B15" s="3" t="s">
        <v>13</v>
      </c>
      <c r="C15" s="4">
        <v>411.07497741935481</v>
      </c>
      <c r="D15" s="5">
        <v>2800</v>
      </c>
      <c r="E15" s="9"/>
      <c r="F15" s="9"/>
      <c r="G15" s="10"/>
      <c r="H15" s="9"/>
      <c r="I15" s="9"/>
      <c r="J15" s="10"/>
      <c r="K15" s="9" t="s">
        <v>49</v>
      </c>
      <c r="L15" s="9" t="s">
        <v>50</v>
      </c>
      <c r="M15" s="10">
        <v>386</v>
      </c>
      <c r="N15" s="9" t="s">
        <v>76</v>
      </c>
      <c r="O15" s="9" t="s">
        <v>50</v>
      </c>
      <c r="P15" s="10">
        <v>405</v>
      </c>
      <c r="Q15" s="9" t="s">
        <v>49</v>
      </c>
      <c r="R15" s="9" t="s">
        <v>91</v>
      </c>
      <c r="S15" s="14">
        <v>274</v>
      </c>
      <c r="T15" s="9" t="s">
        <v>49</v>
      </c>
      <c r="U15" s="9" t="s">
        <v>50</v>
      </c>
      <c r="V15" s="10">
        <v>276</v>
      </c>
      <c r="W15" s="13">
        <f t="shared" si="0"/>
        <v>274</v>
      </c>
    </row>
    <row r="16" spans="1:23" ht="15" customHeight="1" x14ac:dyDescent="0.25">
      <c r="A16" s="3">
        <v>11</v>
      </c>
      <c r="B16" s="3" t="s">
        <v>14</v>
      </c>
      <c r="C16" s="4">
        <v>3016.616251920123</v>
      </c>
      <c r="D16" s="5">
        <v>300</v>
      </c>
      <c r="E16" s="9" t="s">
        <v>59</v>
      </c>
      <c r="F16" s="9" t="s">
        <v>52</v>
      </c>
      <c r="G16" s="10">
        <v>2375</v>
      </c>
      <c r="H16" s="9" t="s">
        <v>67</v>
      </c>
      <c r="I16" s="9" t="s">
        <v>52</v>
      </c>
      <c r="J16" s="10">
        <v>2400</v>
      </c>
      <c r="K16" s="9"/>
      <c r="L16" s="9"/>
      <c r="M16" s="10"/>
      <c r="N16" s="9"/>
      <c r="O16" s="9"/>
      <c r="P16" s="10"/>
      <c r="Q16" s="9" t="s">
        <v>66</v>
      </c>
      <c r="R16" s="9" t="s">
        <v>52</v>
      </c>
      <c r="S16" s="14">
        <v>2372</v>
      </c>
      <c r="T16" s="9" t="s">
        <v>67</v>
      </c>
      <c r="U16" s="9" t="s">
        <v>52</v>
      </c>
      <c r="V16" s="10">
        <v>2512</v>
      </c>
      <c r="W16" s="13">
        <f t="shared" si="0"/>
        <v>2372</v>
      </c>
    </row>
    <row r="17" spans="1:23" ht="15" customHeight="1" x14ac:dyDescent="0.25">
      <c r="A17" s="3">
        <v>12</v>
      </c>
      <c r="B17" s="3" t="s">
        <v>15</v>
      </c>
      <c r="C17" s="4">
        <v>6256.9846953405022</v>
      </c>
      <c r="D17" s="5">
        <v>20</v>
      </c>
      <c r="E17" s="9" t="s">
        <v>57</v>
      </c>
      <c r="F17" s="9" t="s">
        <v>52</v>
      </c>
      <c r="G17" s="14">
        <v>1813</v>
      </c>
      <c r="H17" s="9"/>
      <c r="I17" s="9"/>
      <c r="J17" s="10"/>
      <c r="K17" s="9"/>
      <c r="L17" s="9"/>
      <c r="M17" s="10"/>
      <c r="N17" s="9" t="s">
        <v>80</v>
      </c>
      <c r="O17" s="9" t="s">
        <v>52</v>
      </c>
      <c r="P17" s="10">
        <v>6250</v>
      </c>
      <c r="Q17" s="9" t="s">
        <v>66</v>
      </c>
      <c r="R17" s="9" t="s">
        <v>52</v>
      </c>
      <c r="S17" s="10">
        <v>6257</v>
      </c>
      <c r="T17" s="9"/>
      <c r="U17" s="9"/>
      <c r="V17" s="10"/>
      <c r="W17" s="13">
        <f t="shared" si="0"/>
        <v>1813</v>
      </c>
    </row>
    <row r="18" spans="1:23" ht="15" customHeight="1" x14ac:dyDescent="0.25">
      <c r="A18" s="3">
        <v>13</v>
      </c>
      <c r="B18" s="3" t="s">
        <v>16</v>
      </c>
      <c r="C18" s="4">
        <v>4833.4717930107527</v>
      </c>
      <c r="D18" s="5">
        <v>1700</v>
      </c>
      <c r="E18" s="9"/>
      <c r="F18" s="9"/>
      <c r="G18" s="10"/>
      <c r="H18" s="9" t="s">
        <v>68</v>
      </c>
      <c r="I18" s="9" t="s">
        <v>52</v>
      </c>
      <c r="J18" s="14">
        <v>1300</v>
      </c>
      <c r="K18" s="9" t="s">
        <v>57</v>
      </c>
      <c r="L18" s="9" t="s">
        <v>52</v>
      </c>
      <c r="M18" s="10">
        <v>2059</v>
      </c>
      <c r="N18" s="9" t="s">
        <v>67</v>
      </c>
      <c r="O18" s="9" t="s">
        <v>52</v>
      </c>
      <c r="P18" s="10">
        <v>4750</v>
      </c>
      <c r="Q18" s="9" t="s">
        <v>57</v>
      </c>
      <c r="R18" s="9" t="s">
        <v>52</v>
      </c>
      <c r="S18" s="10">
        <v>4833</v>
      </c>
      <c r="T18" s="9" t="s">
        <v>57</v>
      </c>
      <c r="U18" s="9" t="s">
        <v>52</v>
      </c>
      <c r="V18" s="10">
        <v>1795</v>
      </c>
      <c r="W18" s="13">
        <f t="shared" si="0"/>
        <v>1300</v>
      </c>
    </row>
    <row r="19" spans="1:23" ht="15" customHeight="1" x14ac:dyDescent="0.25">
      <c r="A19" s="3">
        <v>14</v>
      </c>
      <c r="B19" s="3" t="s">
        <v>17</v>
      </c>
      <c r="C19" s="4">
        <v>106265.32193548388</v>
      </c>
      <c r="D19" s="5">
        <v>2</v>
      </c>
      <c r="E19" s="9"/>
      <c r="F19" s="9"/>
      <c r="G19" s="10"/>
      <c r="H19" s="9"/>
      <c r="I19" s="9"/>
      <c r="J19" s="10"/>
      <c r="K19" s="9"/>
      <c r="L19" s="9"/>
      <c r="M19" s="10"/>
      <c r="N19" s="9" t="s">
        <v>81</v>
      </c>
      <c r="O19" s="9" t="s">
        <v>51</v>
      </c>
      <c r="P19" s="14">
        <v>106100</v>
      </c>
      <c r="Q19" s="9" t="s">
        <v>81</v>
      </c>
      <c r="R19" s="9" t="s">
        <v>51</v>
      </c>
      <c r="S19" s="10">
        <v>106265</v>
      </c>
      <c r="T19" s="9"/>
      <c r="U19" s="9"/>
      <c r="V19" s="10"/>
      <c r="W19" s="13">
        <f t="shared" si="0"/>
        <v>106100</v>
      </c>
    </row>
    <row r="20" spans="1:23" ht="15" customHeight="1" x14ac:dyDescent="0.25">
      <c r="A20" s="3">
        <v>15</v>
      </c>
      <c r="B20" s="6" t="s">
        <v>18</v>
      </c>
      <c r="C20" s="4">
        <v>2656.2546424731181</v>
      </c>
      <c r="D20" s="5">
        <v>300</v>
      </c>
      <c r="E20" s="9" t="s">
        <v>60</v>
      </c>
      <c r="F20" s="9" t="s">
        <v>52</v>
      </c>
      <c r="G20" s="14">
        <v>1559</v>
      </c>
      <c r="H20" s="9"/>
      <c r="I20" s="9"/>
      <c r="J20" s="10"/>
      <c r="K20" s="9" t="s">
        <v>73</v>
      </c>
      <c r="L20" s="9" t="s">
        <v>52</v>
      </c>
      <c r="M20" s="10">
        <v>1760</v>
      </c>
      <c r="N20" s="9"/>
      <c r="O20" s="9"/>
      <c r="P20" s="10"/>
      <c r="Q20" s="9" t="s">
        <v>66</v>
      </c>
      <c r="R20" s="9" t="s">
        <v>52</v>
      </c>
      <c r="S20" s="10">
        <v>2663</v>
      </c>
      <c r="T20" s="9" t="s">
        <v>66</v>
      </c>
      <c r="U20" s="9" t="s">
        <v>52</v>
      </c>
      <c r="V20" s="10">
        <v>1667</v>
      </c>
      <c r="W20" s="13">
        <f t="shared" si="0"/>
        <v>1559</v>
      </c>
    </row>
    <row r="21" spans="1:23" ht="15" customHeight="1" x14ac:dyDescent="0.25">
      <c r="A21" s="3">
        <v>16</v>
      </c>
      <c r="B21" s="3" t="s">
        <v>19</v>
      </c>
      <c r="C21" s="4">
        <v>9166.6112096774214</v>
      </c>
      <c r="D21" s="5">
        <v>30</v>
      </c>
      <c r="E21" s="9"/>
      <c r="F21" s="9"/>
      <c r="G21" s="10"/>
      <c r="H21" s="9"/>
      <c r="I21" s="9"/>
      <c r="J21" s="10"/>
      <c r="K21" s="9"/>
      <c r="L21" s="9"/>
      <c r="M21" s="10"/>
      <c r="N21" s="9" t="s">
        <v>82</v>
      </c>
      <c r="O21" s="9" t="s">
        <v>53</v>
      </c>
      <c r="P21" s="14">
        <v>9167</v>
      </c>
      <c r="Q21" s="9" t="s">
        <v>49</v>
      </c>
      <c r="R21" s="9" t="s">
        <v>92</v>
      </c>
      <c r="S21" s="10">
        <v>9400</v>
      </c>
      <c r="T21" s="9"/>
      <c r="U21" s="9"/>
      <c r="V21" s="10"/>
      <c r="W21" s="13">
        <f t="shared" si="0"/>
        <v>9167</v>
      </c>
    </row>
    <row r="22" spans="1:23" ht="15" customHeight="1" x14ac:dyDescent="0.25">
      <c r="A22" s="3">
        <v>17</v>
      </c>
      <c r="B22" s="3" t="s">
        <v>20</v>
      </c>
      <c r="C22" s="4">
        <v>4139.8739516129026</v>
      </c>
      <c r="D22" s="5">
        <v>500</v>
      </c>
      <c r="E22" s="9" t="s">
        <v>61</v>
      </c>
      <c r="F22" s="9" t="s">
        <v>52</v>
      </c>
      <c r="G22" s="10">
        <v>1438</v>
      </c>
      <c r="H22" s="9"/>
      <c r="I22" s="9"/>
      <c r="J22" s="10"/>
      <c r="K22" s="9" t="s">
        <v>73</v>
      </c>
      <c r="L22" s="9" t="s">
        <v>52</v>
      </c>
      <c r="M22" s="10">
        <v>2357</v>
      </c>
      <c r="N22" s="9" t="s">
        <v>61</v>
      </c>
      <c r="O22" s="9" t="s">
        <v>52</v>
      </c>
      <c r="P22" s="14">
        <v>1430</v>
      </c>
      <c r="Q22" s="9" t="s">
        <v>66</v>
      </c>
      <c r="R22" s="9" t="s">
        <v>52</v>
      </c>
      <c r="S22" s="10">
        <v>4140</v>
      </c>
      <c r="T22" s="9" t="s">
        <v>66</v>
      </c>
      <c r="U22" s="9" t="s">
        <v>52</v>
      </c>
      <c r="V22" s="10">
        <v>1795</v>
      </c>
      <c r="W22" s="13">
        <f t="shared" si="0"/>
        <v>1430</v>
      </c>
    </row>
    <row r="23" spans="1:23" ht="15" customHeight="1" x14ac:dyDescent="0.25">
      <c r="A23" s="3">
        <v>18</v>
      </c>
      <c r="B23" s="3" t="s">
        <v>21</v>
      </c>
      <c r="C23" s="4">
        <v>2964.8316720430112</v>
      </c>
      <c r="D23" s="5">
        <v>30</v>
      </c>
      <c r="E23" s="9"/>
      <c r="F23" s="9"/>
      <c r="G23" s="10"/>
      <c r="H23" s="9"/>
      <c r="I23" s="9"/>
      <c r="J23" s="10"/>
      <c r="K23" s="9" t="s">
        <v>74</v>
      </c>
      <c r="L23" s="9" t="s">
        <v>54</v>
      </c>
      <c r="M23" s="10">
        <v>4046</v>
      </c>
      <c r="N23" s="9" t="s">
        <v>62</v>
      </c>
      <c r="O23" s="9" t="s">
        <v>83</v>
      </c>
      <c r="P23" s="10">
        <v>2850</v>
      </c>
      <c r="Q23" s="9" t="s">
        <v>62</v>
      </c>
      <c r="R23" s="9" t="s">
        <v>83</v>
      </c>
      <c r="S23" s="14">
        <v>1818</v>
      </c>
      <c r="T23" s="9" t="s">
        <v>99</v>
      </c>
      <c r="U23" s="9" t="s">
        <v>100</v>
      </c>
      <c r="V23" s="10">
        <v>1820</v>
      </c>
      <c r="W23" s="13">
        <f t="shared" si="0"/>
        <v>1818</v>
      </c>
    </row>
    <row r="24" spans="1:23" ht="15" customHeight="1" x14ac:dyDescent="0.25">
      <c r="A24" s="3">
        <v>19</v>
      </c>
      <c r="B24" s="3" t="s">
        <v>22</v>
      </c>
      <c r="C24" s="4">
        <v>150000</v>
      </c>
      <c r="D24" s="5">
        <v>15</v>
      </c>
      <c r="E24" s="9"/>
      <c r="F24" s="9"/>
      <c r="G24" s="10"/>
      <c r="H24" s="9"/>
      <c r="I24" s="9"/>
      <c r="J24" s="10"/>
      <c r="K24" s="9"/>
      <c r="L24" s="9"/>
      <c r="M24" s="10"/>
      <c r="N24" s="9"/>
      <c r="O24" s="9"/>
      <c r="P24" s="10"/>
      <c r="Q24" s="9"/>
      <c r="R24" s="9"/>
      <c r="S24" s="10"/>
      <c r="T24" s="9"/>
      <c r="U24" s="9"/>
      <c r="V24" s="10"/>
      <c r="W24" s="13">
        <f t="shared" si="0"/>
        <v>0</v>
      </c>
    </row>
    <row r="25" spans="1:23" ht="15" customHeight="1" x14ac:dyDescent="0.25">
      <c r="A25" s="3">
        <v>20</v>
      </c>
      <c r="B25" s="3" t="s">
        <v>23</v>
      </c>
      <c r="C25" s="4">
        <v>311.10927580645159</v>
      </c>
      <c r="D25" s="5">
        <v>600</v>
      </c>
      <c r="E25" s="9" t="s">
        <v>62</v>
      </c>
      <c r="F25" s="9" t="s">
        <v>53</v>
      </c>
      <c r="G25" s="10">
        <v>281</v>
      </c>
      <c r="H25" s="9"/>
      <c r="I25" s="9"/>
      <c r="J25" s="10"/>
      <c r="K25" s="9" t="s">
        <v>71</v>
      </c>
      <c r="L25" s="9" t="s">
        <v>53</v>
      </c>
      <c r="M25" s="10">
        <v>309</v>
      </c>
      <c r="N25" s="9" t="s">
        <v>84</v>
      </c>
      <c r="O25" s="9" t="s">
        <v>53</v>
      </c>
      <c r="P25" s="10">
        <v>305</v>
      </c>
      <c r="Q25" s="9" t="s">
        <v>71</v>
      </c>
      <c r="R25" s="9" t="s">
        <v>53</v>
      </c>
      <c r="S25" s="14">
        <v>268</v>
      </c>
      <c r="T25" s="9" t="s">
        <v>84</v>
      </c>
      <c r="U25" s="9" t="s">
        <v>53</v>
      </c>
      <c r="V25" s="10">
        <v>269</v>
      </c>
      <c r="W25" s="13">
        <f t="shared" si="0"/>
        <v>268</v>
      </c>
    </row>
    <row r="26" spans="1:23" ht="15" customHeight="1" x14ac:dyDescent="0.25">
      <c r="A26" s="3">
        <v>21</v>
      </c>
      <c r="B26" s="6" t="s">
        <v>24</v>
      </c>
      <c r="C26" s="4">
        <v>25426.91290322581</v>
      </c>
      <c r="D26" s="5">
        <v>60</v>
      </c>
      <c r="E26" s="9"/>
      <c r="F26" s="9"/>
      <c r="G26" s="10"/>
      <c r="H26" s="9"/>
      <c r="I26" s="9"/>
      <c r="J26" s="10"/>
      <c r="K26" s="9"/>
      <c r="L26" s="9"/>
      <c r="M26" s="10"/>
      <c r="N26" s="9" t="s">
        <v>81</v>
      </c>
      <c r="O26" s="9" t="s">
        <v>50</v>
      </c>
      <c r="P26" s="10">
        <v>25395</v>
      </c>
      <c r="Q26" s="9" t="s">
        <v>81</v>
      </c>
      <c r="R26" s="9" t="s">
        <v>50</v>
      </c>
      <c r="S26" s="14">
        <v>20221</v>
      </c>
      <c r="T26" s="9" t="s">
        <v>81</v>
      </c>
      <c r="U26" s="9" t="s">
        <v>50</v>
      </c>
      <c r="V26" s="10">
        <v>20299</v>
      </c>
      <c r="W26" s="13">
        <f t="shared" si="0"/>
        <v>20221</v>
      </c>
    </row>
    <row r="27" spans="1:23" ht="15" customHeight="1" x14ac:dyDescent="0.25">
      <c r="A27" s="3">
        <v>22</v>
      </c>
      <c r="B27" s="6" t="s">
        <v>25</v>
      </c>
      <c r="C27" s="4">
        <v>13560.928387096776</v>
      </c>
      <c r="D27" s="5">
        <v>6</v>
      </c>
      <c r="E27" s="9"/>
      <c r="F27" s="9"/>
      <c r="G27" s="10"/>
      <c r="H27" s="9"/>
      <c r="I27" s="9"/>
      <c r="J27" s="10"/>
      <c r="K27" s="9" t="s">
        <v>49</v>
      </c>
      <c r="L27" s="9" t="s">
        <v>51</v>
      </c>
      <c r="M27" s="10">
        <v>5563</v>
      </c>
      <c r="N27" s="9" t="s">
        <v>49</v>
      </c>
      <c r="O27" s="9" t="s">
        <v>51</v>
      </c>
      <c r="P27" s="10">
        <v>13100</v>
      </c>
      <c r="Q27" s="9" t="s">
        <v>49</v>
      </c>
      <c r="R27" s="9" t="s">
        <v>51</v>
      </c>
      <c r="S27" s="14">
        <v>5467</v>
      </c>
      <c r="T27" s="9"/>
      <c r="U27" s="9"/>
      <c r="V27" s="10"/>
      <c r="W27" s="13">
        <f t="shared" si="0"/>
        <v>5467</v>
      </c>
    </row>
    <row r="28" spans="1:23" ht="15" customHeight="1" x14ac:dyDescent="0.25">
      <c r="A28" s="3">
        <v>23</v>
      </c>
      <c r="B28" s="3" t="s">
        <v>26</v>
      </c>
      <c r="C28" s="4">
        <v>10164.057818740399</v>
      </c>
      <c r="D28" s="5">
        <v>10</v>
      </c>
      <c r="E28" s="9"/>
      <c r="F28" s="9"/>
      <c r="G28" s="10"/>
      <c r="H28" s="9"/>
      <c r="I28" s="9"/>
      <c r="J28" s="10"/>
      <c r="K28" s="9"/>
      <c r="L28" s="9"/>
      <c r="M28" s="10"/>
      <c r="N28" s="9" t="s">
        <v>85</v>
      </c>
      <c r="O28" s="9"/>
      <c r="P28" s="10">
        <v>9956</v>
      </c>
      <c r="Q28" s="9" t="s">
        <v>93</v>
      </c>
      <c r="R28" s="9"/>
      <c r="S28" s="14">
        <v>6360</v>
      </c>
      <c r="T28" s="9" t="s">
        <v>85</v>
      </c>
      <c r="U28" s="9"/>
      <c r="V28" s="10">
        <v>6385</v>
      </c>
      <c r="W28" s="13">
        <f t="shared" si="0"/>
        <v>6360</v>
      </c>
    </row>
    <row r="29" spans="1:23" ht="15" customHeight="1" x14ac:dyDescent="0.25">
      <c r="A29" s="3">
        <v>24</v>
      </c>
      <c r="B29" s="3" t="s">
        <v>27</v>
      </c>
      <c r="C29" s="4">
        <v>2754.2959754224271</v>
      </c>
      <c r="D29" s="5">
        <v>30</v>
      </c>
      <c r="E29" s="9" t="s">
        <v>63</v>
      </c>
      <c r="F29" s="9" t="s">
        <v>64</v>
      </c>
      <c r="G29" s="14">
        <v>2123</v>
      </c>
      <c r="H29" s="9"/>
      <c r="I29" s="9"/>
      <c r="J29" s="10"/>
      <c r="K29" s="9" t="s">
        <v>75</v>
      </c>
      <c r="L29" s="9" t="s">
        <v>64</v>
      </c>
      <c r="M29" s="10">
        <v>2696</v>
      </c>
      <c r="N29" s="9"/>
      <c r="O29" s="9"/>
      <c r="P29" s="10"/>
      <c r="Q29" s="9"/>
      <c r="R29" s="9"/>
      <c r="S29" s="10"/>
      <c r="T29" s="9" t="s">
        <v>75</v>
      </c>
      <c r="U29" s="9" t="s">
        <v>64</v>
      </c>
      <c r="V29" s="10">
        <v>2154</v>
      </c>
      <c r="W29" s="13">
        <f t="shared" si="0"/>
        <v>2123</v>
      </c>
    </row>
    <row r="30" spans="1:23" ht="15" customHeight="1" x14ac:dyDescent="0.25">
      <c r="A30" s="3">
        <v>25</v>
      </c>
      <c r="B30" s="3" t="s">
        <v>28</v>
      </c>
      <c r="C30" s="4">
        <v>1222.4695453149002</v>
      </c>
      <c r="D30" s="5">
        <v>100</v>
      </c>
      <c r="E30" s="9"/>
      <c r="F30" s="9"/>
      <c r="G30" s="10"/>
      <c r="H30" s="9"/>
      <c r="I30" s="9"/>
      <c r="J30" s="10"/>
      <c r="K30" s="9"/>
      <c r="L30" s="9"/>
      <c r="M30" s="10"/>
      <c r="N30" s="9"/>
      <c r="O30" s="9"/>
      <c r="P30" s="10"/>
      <c r="Q30" s="9" t="s">
        <v>66</v>
      </c>
      <c r="R30" s="9" t="s">
        <v>52</v>
      </c>
      <c r="S30" s="14">
        <v>1216</v>
      </c>
      <c r="T30" s="9"/>
      <c r="U30" s="9"/>
      <c r="V30" s="10"/>
      <c r="W30" s="13">
        <f t="shared" si="0"/>
        <v>1216</v>
      </c>
    </row>
    <row r="31" spans="1:23" ht="15" customHeight="1" x14ac:dyDescent="0.25">
      <c r="A31" s="3">
        <v>26</v>
      </c>
      <c r="B31" s="3" t="s">
        <v>29</v>
      </c>
      <c r="C31" s="4">
        <v>20671.875</v>
      </c>
      <c r="D31" s="5">
        <v>20</v>
      </c>
      <c r="E31" s="9"/>
      <c r="F31" s="9"/>
      <c r="G31" s="10"/>
      <c r="H31" s="9"/>
      <c r="I31" s="9"/>
      <c r="J31" s="10"/>
      <c r="K31" s="9"/>
      <c r="L31" s="9"/>
      <c r="M31" s="10"/>
      <c r="N31" s="9" t="s">
        <v>86</v>
      </c>
      <c r="O31" s="9" t="s">
        <v>56</v>
      </c>
      <c r="P31" s="10">
        <v>20550</v>
      </c>
      <c r="Q31" s="9" t="s">
        <v>77</v>
      </c>
      <c r="R31" s="9" t="s">
        <v>56</v>
      </c>
      <c r="S31" s="14">
        <v>15334</v>
      </c>
      <c r="T31" s="9" t="s">
        <v>66</v>
      </c>
      <c r="U31" s="9"/>
      <c r="V31" s="10">
        <v>15385</v>
      </c>
      <c r="W31" s="13">
        <f t="shared" si="0"/>
        <v>15334</v>
      </c>
    </row>
    <row r="32" spans="1:23" ht="15" customHeight="1" x14ac:dyDescent="0.25">
      <c r="A32" s="3">
        <v>27</v>
      </c>
      <c r="B32" s="6" t="s">
        <v>30</v>
      </c>
      <c r="C32" s="4">
        <v>69107.858064516127</v>
      </c>
      <c r="D32" s="5">
        <v>40</v>
      </c>
      <c r="E32" s="9" t="s">
        <v>65</v>
      </c>
      <c r="F32" s="9" t="s">
        <v>56</v>
      </c>
      <c r="G32" s="10">
        <v>37500</v>
      </c>
      <c r="H32" s="9"/>
      <c r="I32" s="9"/>
      <c r="J32" s="10"/>
      <c r="K32" s="9"/>
      <c r="L32" s="9"/>
      <c r="M32" s="10"/>
      <c r="N32" s="9" t="s">
        <v>60</v>
      </c>
      <c r="O32" s="9" t="s">
        <v>56</v>
      </c>
      <c r="P32" s="14">
        <v>37450</v>
      </c>
      <c r="Q32" s="9" t="s">
        <v>60</v>
      </c>
      <c r="R32" s="9" t="s">
        <v>56</v>
      </c>
      <c r="S32" s="10">
        <v>38003</v>
      </c>
      <c r="T32" s="9" t="s">
        <v>65</v>
      </c>
      <c r="U32" s="9"/>
      <c r="V32" s="10">
        <v>51282</v>
      </c>
      <c r="W32" s="13">
        <f t="shared" si="0"/>
        <v>37450</v>
      </c>
    </row>
    <row r="33" spans="1:23" ht="15" customHeight="1" x14ac:dyDescent="0.25">
      <c r="A33" s="3">
        <v>28</v>
      </c>
      <c r="B33" s="3" t="s">
        <v>31</v>
      </c>
      <c r="C33" s="4">
        <v>17706.325940860217</v>
      </c>
      <c r="D33" s="5">
        <v>310</v>
      </c>
      <c r="E33" s="9" t="s">
        <v>59</v>
      </c>
      <c r="F33" s="9" t="s">
        <v>56</v>
      </c>
      <c r="G33" s="10">
        <v>15938</v>
      </c>
      <c r="H33" s="9"/>
      <c r="I33" s="9"/>
      <c r="J33" s="10"/>
      <c r="K33" s="9"/>
      <c r="L33" s="9"/>
      <c r="M33" s="10"/>
      <c r="N33" s="9" t="s">
        <v>86</v>
      </c>
      <c r="O33" s="9" t="s">
        <v>56</v>
      </c>
      <c r="P33" s="10">
        <v>17570</v>
      </c>
      <c r="Q33" s="9" t="s">
        <v>66</v>
      </c>
      <c r="R33" s="9" t="s">
        <v>56</v>
      </c>
      <c r="S33" s="14">
        <v>13227</v>
      </c>
      <c r="T33" s="9" t="s">
        <v>86</v>
      </c>
      <c r="U33" s="9" t="s">
        <v>56</v>
      </c>
      <c r="V33" s="10">
        <v>13462</v>
      </c>
      <c r="W33" s="13">
        <f t="shared" si="0"/>
        <v>13227</v>
      </c>
    </row>
    <row r="34" spans="1:23" ht="15" customHeight="1" x14ac:dyDescent="0.25">
      <c r="A34" s="3">
        <v>29</v>
      </c>
      <c r="B34" s="3" t="s">
        <v>32</v>
      </c>
      <c r="C34" s="4">
        <v>14775.95301075269</v>
      </c>
      <c r="D34" s="5">
        <v>60</v>
      </c>
      <c r="E34" s="9" t="s">
        <v>66</v>
      </c>
      <c r="F34" s="9" t="s">
        <v>56</v>
      </c>
      <c r="G34" s="14">
        <v>11250</v>
      </c>
      <c r="H34" s="9"/>
      <c r="I34" s="9"/>
      <c r="J34" s="10"/>
      <c r="K34" s="9"/>
      <c r="L34" s="9"/>
      <c r="M34" s="10"/>
      <c r="N34" s="9" t="s">
        <v>86</v>
      </c>
      <c r="O34" s="9" t="s">
        <v>56</v>
      </c>
      <c r="P34" s="10">
        <v>14650</v>
      </c>
      <c r="Q34" s="9" t="s">
        <v>86</v>
      </c>
      <c r="R34" s="9" t="s">
        <v>56</v>
      </c>
      <c r="S34" s="10">
        <v>14776</v>
      </c>
      <c r="T34" s="9"/>
      <c r="U34" s="9"/>
      <c r="V34" s="10"/>
      <c r="W34" s="13">
        <f t="shared" si="0"/>
        <v>11250</v>
      </c>
    </row>
    <row r="35" spans="1:23" ht="15" customHeight="1" x14ac:dyDescent="0.25">
      <c r="A35" s="3">
        <v>30</v>
      </c>
      <c r="B35" s="3" t="s">
        <v>33</v>
      </c>
      <c r="C35" s="4">
        <v>12000</v>
      </c>
      <c r="D35" s="5">
        <v>750</v>
      </c>
      <c r="E35" s="9"/>
      <c r="F35" s="9"/>
      <c r="G35" s="10"/>
      <c r="H35" s="9"/>
      <c r="I35" s="9"/>
      <c r="J35" s="10"/>
      <c r="K35" s="9"/>
      <c r="L35" s="9"/>
      <c r="M35" s="10"/>
      <c r="N35" s="9"/>
      <c r="O35" s="9"/>
      <c r="P35" s="10"/>
      <c r="Q35" s="9" t="s">
        <v>94</v>
      </c>
      <c r="R35" s="9" t="s">
        <v>52</v>
      </c>
      <c r="S35" s="14">
        <v>11538</v>
      </c>
      <c r="T35" s="9"/>
      <c r="U35" s="9"/>
      <c r="V35" s="10"/>
      <c r="W35" s="13">
        <f t="shared" si="0"/>
        <v>11538</v>
      </c>
    </row>
    <row r="36" spans="1:23" ht="15" customHeight="1" x14ac:dyDescent="0.25">
      <c r="A36" s="3">
        <v>31</v>
      </c>
      <c r="B36" s="3" t="s">
        <v>34</v>
      </c>
      <c r="C36" s="4">
        <v>238.11</v>
      </c>
      <c r="D36" s="5">
        <v>400</v>
      </c>
      <c r="E36" s="9"/>
      <c r="F36" s="9"/>
      <c r="G36" s="10"/>
      <c r="H36" s="9"/>
      <c r="I36" s="9"/>
      <c r="J36" s="10"/>
      <c r="K36" s="9" t="s">
        <v>76</v>
      </c>
      <c r="L36" s="9" t="s">
        <v>50</v>
      </c>
      <c r="M36" s="10">
        <v>217</v>
      </c>
      <c r="N36" s="9" t="s">
        <v>76</v>
      </c>
      <c r="O36" s="9" t="s">
        <v>50</v>
      </c>
      <c r="P36" s="10">
        <v>235</v>
      </c>
      <c r="Q36" s="9" t="s">
        <v>95</v>
      </c>
      <c r="R36" s="9" t="s">
        <v>50</v>
      </c>
      <c r="S36" s="15">
        <v>179</v>
      </c>
      <c r="T36" s="9" t="s">
        <v>95</v>
      </c>
      <c r="U36" s="9" t="s">
        <v>50</v>
      </c>
      <c r="V36" s="14">
        <v>179</v>
      </c>
      <c r="W36" s="13">
        <f t="shared" si="0"/>
        <v>179</v>
      </c>
    </row>
    <row r="37" spans="1:23" ht="15" customHeight="1" x14ac:dyDescent="0.25">
      <c r="A37" s="3">
        <v>32</v>
      </c>
      <c r="B37" s="6" t="s">
        <v>35</v>
      </c>
      <c r="C37" s="4">
        <v>12509.429032258065</v>
      </c>
      <c r="D37" s="5">
        <v>13</v>
      </c>
      <c r="E37" s="9"/>
      <c r="F37" s="9"/>
      <c r="G37" s="10"/>
      <c r="H37" s="9"/>
      <c r="I37" s="9"/>
      <c r="J37" s="10"/>
      <c r="K37" s="9"/>
      <c r="L37" s="9"/>
      <c r="M37" s="10"/>
      <c r="N37" s="9"/>
      <c r="O37" s="9"/>
      <c r="P37" s="10"/>
      <c r="Q37" s="9" t="s">
        <v>75</v>
      </c>
      <c r="R37" s="9" t="s">
        <v>96</v>
      </c>
      <c r="S37" s="10">
        <v>12326</v>
      </c>
      <c r="T37" s="9" t="s">
        <v>75</v>
      </c>
      <c r="U37" s="9"/>
      <c r="V37" s="14">
        <v>7115</v>
      </c>
      <c r="W37" s="13">
        <f t="shared" si="0"/>
        <v>7115</v>
      </c>
    </row>
    <row r="38" spans="1:23" ht="15" customHeight="1" x14ac:dyDescent="0.25">
      <c r="A38" s="3">
        <v>33</v>
      </c>
      <c r="B38" s="3" t="s">
        <v>36</v>
      </c>
      <c r="C38" s="4">
        <v>2985168</v>
      </c>
      <c r="D38" s="5">
        <v>4</v>
      </c>
      <c r="E38" s="9"/>
      <c r="F38" s="9"/>
      <c r="G38" s="10"/>
      <c r="H38" s="9"/>
      <c r="I38" s="9"/>
      <c r="J38" s="10"/>
      <c r="K38" s="9"/>
      <c r="L38" s="9"/>
      <c r="M38" s="10"/>
      <c r="N38" s="9"/>
      <c r="O38" s="9"/>
      <c r="P38" s="10"/>
      <c r="Q38" s="9" t="s">
        <v>97</v>
      </c>
      <c r="R38" s="9" t="s">
        <v>52</v>
      </c>
      <c r="S38" s="14">
        <v>2985168</v>
      </c>
      <c r="T38" s="9"/>
      <c r="U38" s="9"/>
      <c r="V38" s="10"/>
      <c r="W38" s="13">
        <f t="shared" si="0"/>
        <v>2985168</v>
      </c>
    </row>
    <row r="39" spans="1:23" ht="15" customHeight="1" x14ac:dyDescent="0.25">
      <c r="A39" s="3">
        <v>34</v>
      </c>
      <c r="B39" s="3" t="s">
        <v>37</v>
      </c>
      <c r="C39" s="4">
        <v>1497585</v>
      </c>
      <c r="D39" s="5">
        <v>6</v>
      </c>
      <c r="E39" s="9"/>
      <c r="F39" s="9"/>
      <c r="G39" s="10"/>
      <c r="H39" s="9"/>
      <c r="I39" s="9"/>
      <c r="J39" s="10"/>
      <c r="K39" s="9"/>
      <c r="L39" s="9"/>
      <c r="M39" s="10"/>
      <c r="N39" s="9"/>
      <c r="O39" s="9"/>
      <c r="P39" s="10"/>
      <c r="Q39" s="9" t="s">
        <v>97</v>
      </c>
      <c r="R39" s="9" t="s">
        <v>52</v>
      </c>
      <c r="S39" s="14">
        <v>1488706</v>
      </c>
      <c r="T39" s="9"/>
      <c r="U39" s="9"/>
      <c r="V39" s="10"/>
      <c r="W39" s="13">
        <f t="shared" si="0"/>
        <v>1488706</v>
      </c>
    </row>
    <row r="40" spans="1:23" ht="15" customHeight="1" x14ac:dyDescent="0.25">
      <c r="A40" s="3">
        <v>35</v>
      </c>
      <c r="B40" s="6" t="s">
        <v>38</v>
      </c>
      <c r="C40" s="4">
        <v>2551.5371827956988</v>
      </c>
      <c r="D40" s="5">
        <v>10</v>
      </c>
      <c r="E40" s="9" t="s">
        <v>57</v>
      </c>
      <c r="F40" s="9" t="s">
        <v>52</v>
      </c>
      <c r="G40" s="14">
        <v>1925</v>
      </c>
      <c r="H40" s="9"/>
      <c r="I40" s="9"/>
      <c r="J40" s="10"/>
      <c r="K40" s="9"/>
      <c r="L40" s="9"/>
      <c r="M40" s="10"/>
      <c r="N40" s="9" t="s">
        <v>66</v>
      </c>
      <c r="O40" s="9" t="s">
        <v>52</v>
      </c>
      <c r="P40" s="10">
        <v>2480</v>
      </c>
      <c r="Q40" s="9" t="s">
        <v>77</v>
      </c>
      <c r="R40" s="9" t="s">
        <v>52</v>
      </c>
      <c r="S40" s="10">
        <v>2552</v>
      </c>
      <c r="T40" s="9" t="s">
        <v>66</v>
      </c>
      <c r="U40" s="9" t="s">
        <v>52</v>
      </c>
      <c r="V40" s="10">
        <v>2304</v>
      </c>
      <c r="W40" s="13">
        <f t="shared" si="0"/>
        <v>1925</v>
      </c>
    </row>
    <row r="41" spans="1:23" ht="15" customHeight="1" x14ac:dyDescent="0.25">
      <c r="A41" s="3">
        <v>36</v>
      </c>
      <c r="B41" s="3" t="s">
        <v>39</v>
      </c>
      <c r="C41" s="4">
        <v>1459.7660376344086</v>
      </c>
      <c r="D41" s="5">
        <v>400</v>
      </c>
      <c r="E41" s="9"/>
      <c r="F41" s="9"/>
      <c r="G41" s="10"/>
      <c r="H41" s="9"/>
      <c r="I41" s="9"/>
      <c r="J41" s="10"/>
      <c r="K41" s="9" t="s">
        <v>77</v>
      </c>
      <c r="L41" s="9" t="s">
        <v>52</v>
      </c>
      <c r="M41" s="10">
        <v>1729</v>
      </c>
      <c r="N41" s="9" t="s">
        <v>66</v>
      </c>
      <c r="O41" s="9" t="s">
        <v>52</v>
      </c>
      <c r="P41" s="10">
        <v>1392</v>
      </c>
      <c r="Q41" s="9" t="s">
        <v>66</v>
      </c>
      <c r="R41" s="9" t="s">
        <v>52</v>
      </c>
      <c r="S41" s="14">
        <v>1350</v>
      </c>
      <c r="T41" s="9" t="s">
        <v>66</v>
      </c>
      <c r="U41" s="9" t="s">
        <v>52</v>
      </c>
      <c r="V41" s="10">
        <v>1353</v>
      </c>
      <c r="W41" s="13">
        <f t="shared" si="0"/>
        <v>1350</v>
      </c>
    </row>
    <row r="42" spans="1:23" ht="15" customHeight="1" x14ac:dyDescent="0.25">
      <c r="A42" s="3">
        <v>37</v>
      </c>
      <c r="B42" s="6" t="s">
        <v>40</v>
      </c>
      <c r="C42" s="4">
        <v>5692.0397709677418</v>
      </c>
      <c r="D42" s="5">
        <v>5</v>
      </c>
      <c r="E42" s="9"/>
      <c r="F42" s="9"/>
      <c r="G42" s="10"/>
      <c r="H42" s="9"/>
      <c r="I42" s="9"/>
      <c r="J42" s="10"/>
      <c r="K42" s="9"/>
      <c r="L42" s="9"/>
      <c r="M42" s="10"/>
      <c r="N42" s="9" t="s">
        <v>87</v>
      </c>
      <c r="O42" s="9" t="s">
        <v>64</v>
      </c>
      <c r="P42" s="10">
        <v>5585</v>
      </c>
      <c r="Q42" s="9" t="s">
        <v>87</v>
      </c>
      <c r="R42" s="9" t="s">
        <v>64</v>
      </c>
      <c r="S42" s="14">
        <v>4979</v>
      </c>
      <c r="T42" s="9" t="s">
        <v>87</v>
      </c>
      <c r="U42" s="9" t="s">
        <v>64</v>
      </c>
      <c r="V42" s="10">
        <v>5038</v>
      </c>
      <c r="W42" s="13">
        <f t="shared" si="0"/>
        <v>4979</v>
      </c>
    </row>
    <row r="43" spans="1:23" ht="15" customHeight="1" x14ac:dyDescent="0.25">
      <c r="A43" s="3">
        <v>38</v>
      </c>
      <c r="B43" s="3" t="s">
        <v>41</v>
      </c>
      <c r="C43" s="4">
        <v>191.45173333333335</v>
      </c>
      <c r="D43" s="5">
        <v>800</v>
      </c>
      <c r="E43" s="9"/>
      <c r="F43" s="9"/>
      <c r="G43" s="10"/>
      <c r="H43" s="9"/>
      <c r="I43" s="9"/>
      <c r="J43" s="10"/>
      <c r="K43" s="9"/>
      <c r="L43" s="9"/>
      <c r="M43" s="10"/>
      <c r="N43" s="9" t="s">
        <v>88</v>
      </c>
      <c r="O43" s="9" t="s">
        <v>50</v>
      </c>
      <c r="P43" s="10">
        <v>187</v>
      </c>
      <c r="Q43" s="9" t="s">
        <v>88</v>
      </c>
      <c r="R43" s="9" t="s">
        <v>50</v>
      </c>
      <c r="S43" s="10">
        <v>191</v>
      </c>
      <c r="T43" s="9" t="s">
        <v>84</v>
      </c>
      <c r="U43" s="9" t="s">
        <v>50</v>
      </c>
      <c r="V43" s="14">
        <v>90</v>
      </c>
      <c r="W43" s="13">
        <f t="shared" si="0"/>
        <v>90</v>
      </c>
    </row>
    <row r="44" spans="1:23" x14ac:dyDescent="0.25">
      <c r="A44" s="31"/>
      <c r="B44" s="32"/>
      <c r="C44" s="32"/>
      <c r="D44" s="32"/>
    </row>
    <row r="45" spans="1:23" x14ac:dyDescent="0.25">
      <c r="A45" s="31" t="s">
        <v>42</v>
      </c>
      <c r="B45" s="32"/>
      <c r="C45" s="32"/>
      <c r="D45" s="33"/>
    </row>
  </sheetData>
  <mergeCells count="9">
    <mergeCell ref="A45:D45"/>
    <mergeCell ref="E4:G4"/>
    <mergeCell ref="H4:J4"/>
    <mergeCell ref="T4:V4"/>
    <mergeCell ref="K4:M4"/>
    <mergeCell ref="N4:P4"/>
    <mergeCell ref="Q4:S4"/>
    <mergeCell ref="A4:D4"/>
    <mergeCell ref="A44:D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3"/>
  <sheetViews>
    <sheetView workbookViewId="0">
      <selection activeCell="G11" sqref="G11"/>
    </sheetView>
  </sheetViews>
  <sheetFormatPr baseColWidth="10" defaultRowHeight="15" x14ac:dyDescent="0.25"/>
  <cols>
    <col min="1" max="1" width="6.5703125" customWidth="1"/>
    <col min="2" max="2" width="34" customWidth="1"/>
  </cols>
  <sheetData>
    <row r="4" spans="1:7" ht="15" customHeight="1" x14ac:dyDescent="0.25">
      <c r="A4" s="37" t="s">
        <v>0</v>
      </c>
      <c r="B4" s="37"/>
      <c r="C4" s="37"/>
      <c r="D4" s="37"/>
      <c r="E4" s="37"/>
      <c r="F4" s="37"/>
      <c r="G4" s="37"/>
    </row>
    <row r="5" spans="1:7" ht="15" customHeight="1" x14ac:dyDescent="0.25">
      <c r="A5" s="1" t="s">
        <v>1</v>
      </c>
      <c r="B5" s="1" t="s">
        <v>2</v>
      </c>
      <c r="C5" s="2" t="s">
        <v>43</v>
      </c>
      <c r="D5" s="7" t="s">
        <v>45</v>
      </c>
      <c r="E5" s="23" t="s">
        <v>46</v>
      </c>
      <c r="F5" s="8" t="s">
        <v>47</v>
      </c>
      <c r="G5" s="20" t="s">
        <v>102</v>
      </c>
    </row>
    <row r="6" spans="1:7" ht="15" customHeight="1" x14ac:dyDescent="0.25">
      <c r="A6" s="3">
        <v>1</v>
      </c>
      <c r="B6" s="6" t="s">
        <v>7</v>
      </c>
      <c r="C6" s="5">
        <v>6</v>
      </c>
      <c r="D6" s="9" t="s">
        <v>90</v>
      </c>
      <c r="E6" s="22"/>
      <c r="F6" s="15">
        <v>1305000</v>
      </c>
      <c r="G6" s="10">
        <f>F6*C6</f>
        <v>7830000</v>
      </c>
    </row>
    <row r="7" spans="1:7" ht="15" customHeight="1" x14ac:dyDescent="0.25">
      <c r="A7" s="3">
        <v>2</v>
      </c>
      <c r="B7" s="3" t="s">
        <v>11</v>
      </c>
      <c r="C7" s="5">
        <v>5</v>
      </c>
      <c r="D7" s="9" t="s">
        <v>84</v>
      </c>
      <c r="E7" s="22" t="s">
        <v>51</v>
      </c>
      <c r="F7" s="15">
        <v>10565</v>
      </c>
      <c r="G7" s="10">
        <f t="shared" ref="G7:G10" si="0">F7*C7</f>
        <v>52825</v>
      </c>
    </row>
    <row r="8" spans="1:7" ht="15" customHeight="1" x14ac:dyDescent="0.25">
      <c r="A8" s="3">
        <v>3</v>
      </c>
      <c r="B8" s="3" t="s">
        <v>34</v>
      </c>
      <c r="C8" s="5">
        <v>400</v>
      </c>
      <c r="D8" s="9" t="s">
        <v>95</v>
      </c>
      <c r="E8" s="22" t="s">
        <v>50</v>
      </c>
      <c r="F8" s="15">
        <v>179</v>
      </c>
      <c r="G8" s="10">
        <f t="shared" si="0"/>
        <v>71600</v>
      </c>
    </row>
    <row r="9" spans="1:7" ht="15" customHeight="1" x14ac:dyDescent="0.25">
      <c r="A9" s="3">
        <v>4</v>
      </c>
      <c r="B9" s="6" t="s">
        <v>35</v>
      </c>
      <c r="C9" s="5">
        <v>13</v>
      </c>
      <c r="D9" s="9" t="s">
        <v>75</v>
      </c>
      <c r="E9" s="22"/>
      <c r="F9" s="15">
        <v>7115</v>
      </c>
      <c r="G9" s="10">
        <f t="shared" si="0"/>
        <v>92495</v>
      </c>
    </row>
    <row r="10" spans="1:7" ht="15" customHeight="1" x14ac:dyDescent="0.25">
      <c r="A10" s="3">
        <v>5</v>
      </c>
      <c r="B10" s="3" t="s">
        <v>41</v>
      </c>
      <c r="C10" s="5">
        <v>800</v>
      </c>
      <c r="D10" s="9" t="s">
        <v>84</v>
      </c>
      <c r="E10" s="22" t="s">
        <v>50</v>
      </c>
      <c r="F10" s="15">
        <v>90</v>
      </c>
      <c r="G10" s="10">
        <f t="shared" si="0"/>
        <v>72000</v>
      </c>
    </row>
    <row r="11" spans="1:7" ht="15" customHeight="1" x14ac:dyDescent="0.25">
      <c r="F11" s="20" t="s">
        <v>42</v>
      </c>
      <c r="G11" s="8">
        <f>SUM(G6:G10)</f>
        <v>8118920</v>
      </c>
    </row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1"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3"/>
  <sheetViews>
    <sheetView topLeftCell="A4" workbookViewId="0">
      <selection activeCell="A26" sqref="A26"/>
    </sheetView>
  </sheetViews>
  <sheetFormatPr baseColWidth="10" defaultRowHeight="15" x14ac:dyDescent="0.25"/>
  <cols>
    <col min="1" max="1" width="7.42578125" customWidth="1"/>
    <col min="2" max="2" width="38.140625" customWidth="1"/>
  </cols>
  <sheetData>
    <row r="4" spans="1:7" ht="15" customHeight="1" x14ac:dyDescent="0.25">
      <c r="A4" s="37" t="s">
        <v>0</v>
      </c>
      <c r="B4" s="37"/>
      <c r="C4" s="37"/>
      <c r="D4" s="37"/>
      <c r="E4" s="37"/>
      <c r="F4" s="37"/>
      <c r="G4" s="37"/>
    </row>
    <row r="5" spans="1:7" ht="15" customHeight="1" x14ac:dyDescent="0.25">
      <c r="A5" s="1" t="s">
        <v>1</v>
      </c>
      <c r="B5" s="1" t="s">
        <v>2</v>
      </c>
      <c r="C5" s="27" t="s">
        <v>43</v>
      </c>
      <c r="D5" s="28" t="s">
        <v>45</v>
      </c>
      <c r="E5" s="28" t="s">
        <v>46</v>
      </c>
      <c r="F5" s="29" t="s">
        <v>47</v>
      </c>
      <c r="G5" s="20" t="s">
        <v>102</v>
      </c>
    </row>
    <row r="6" spans="1:7" ht="15" customHeight="1" x14ac:dyDescent="0.25">
      <c r="A6" s="3">
        <v>1</v>
      </c>
      <c r="B6" s="3" t="s">
        <v>6</v>
      </c>
      <c r="C6" s="5">
        <v>130</v>
      </c>
      <c r="D6" s="9" t="s">
        <v>55</v>
      </c>
      <c r="E6" s="9" t="s">
        <v>56</v>
      </c>
      <c r="F6" s="30">
        <v>1711</v>
      </c>
      <c r="G6" s="13">
        <f>F6*C6</f>
        <v>222430</v>
      </c>
    </row>
    <row r="7" spans="1:7" ht="15" customHeight="1" x14ac:dyDescent="0.25">
      <c r="A7" s="3">
        <v>2</v>
      </c>
      <c r="B7" s="3" t="s">
        <v>8</v>
      </c>
      <c r="C7" s="5">
        <v>80</v>
      </c>
      <c r="D7" s="9" t="s">
        <v>71</v>
      </c>
      <c r="E7" s="9" t="s">
        <v>51</v>
      </c>
      <c r="F7" s="30">
        <v>2605</v>
      </c>
      <c r="G7" s="13">
        <f t="shared" ref="G7:G25" si="0">F7*C7</f>
        <v>208400</v>
      </c>
    </row>
    <row r="8" spans="1:7" ht="14.25" customHeight="1" x14ac:dyDescent="0.25">
      <c r="A8" s="3">
        <v>3</v>
      </c>
      <c r="B8" s="3" t="s">
        <v>9</v>
      </c>
      <c r="C8" s="5">
        <v>3700</v>
      </c>
      <c r="D8" s="9" t="s">
        <v>57</v>
      </c>
      <c r="E8" s="9" t="s">
        <v>52</v>
      </c>
      <c r="F8" s="30">
        <v>1778</v>
      </c>
      <c r="G8" s="13">
        <f t="shared" si="0"/>
        <v>6578600</v>
      </c>
    </row>
    <row r="9" spans="1:7" ht="15" customHeight="1" x14ac:dyDescent="0.25">
      <c r="A9" s="3">
        <v>4</v>
      </c>
      <c r="B9" s="3" t="s">
        <v>10</v>
      </c>
      <c r="C9" s="5">
        <v>250</v>
      </c>
      <c r="D9" s="9" t="s">
        <v>67</v>
      </c>
      <c r="E9" s="9" t="s">
        <v>52</v>
      </c>
      <c r="F9" s="30">
        <v>1326</v>
      </c>
      <c r="G9" s="13">
        <f t="shared" si="0"/>
        <v>331500</v>
      </c>
    </row>
    <row r="10" spans="1:7" ht="15" customHeight="1" x14ac:dyDescent="0.25">
      <c r="A10" s="3">
        <v>5</v>
      </c>
      <c r="B10" s="3" t="s">
        <v>12</v>
      </c>
      <c r="C10" s="5">
        <v>100</v>
      </c>
      <c r="D10" s="9" t="s">
        <v>49</v>
      </c>
      <c r="E10" s="9" t="s">
        <v>51</v>
      </c>
      <c r="F10" s="30">
        <v>3785</v>
      </c>
      <c r="G10" s="13">
        <f t="shared" si="0"/>
        <v>378500</v>
      </c>
    </row>
    <row r="11" spans="1:7" ht="15" customHeight="1" x14ac:dyDescent="0.25">
      <c r="A11" s="3">
        <v>6</v>
      </c>
      <c r="B11" s="3" t="s">
        <v>13</v>
      </c>
      <c r="C11" s="5">
        <v>2800</v>
      </c>
      <c r="D11" s="9" t="s">
        <v>49</v>
      </c>
      <c r="E11" s="9" t="s">
        <v>91</v>
      </c>
      <c r="F11" s="30">
        <v>274</v>
      </c>
      <c r="G11" s="13">
        <f t="shared" si="0"/>
        <v>767200</v>
      </c>
    </row>
    <row r="12" spans="1:7" ht="15" customHeight="1" x14ac:dyDescent="0.25">
      <c r="A12" s="3">
        <v>7</v>
      </c>
      <c r="B12" s="3" t="s">
        <v>14</v>
      </c>
      <c r="C12" s="5">
        <v>300</v>
      </c>
      <c r="D12" s="9" t="s">
        <v>66</v>
      </c>
      <c r="E12" s="9" t="s">
        <v>52</v>
      </c>
      <c r="F12" s="30">
        <v>2372</v>
      </c>
      <c r="G12" s="13">
        <f t="shared" si="0"/>
        <v>711600</v>
      </c>
    </row>
    <row r="13" spans="1:7" ht="15" customHeight="1" x14ac:dyDescent="0.25">
      <c r="A13" s="3">
        <v>8</v>
      </c>
      <c r="B13" s="3" t="s">
        <v>21</v>
      </c>
      <c r="C13" s="5">
        <v>30</v>
      </c>
      <c r="D13" s="9" t="s">
        <v>62</v>
      </c>
      <c r="E13" s="9" t="s">
        <v>83</v>
      </c>
      <c r="F13" s="30">
        <v>1818</v>
      </c>
      <c r="G13" s="13">
        <f t="shared" si="0"/>
        <v>54540</v>
      </c>
    </row>
    <row r="14" spans="1:7" ht="15" customHeight="1" x14ac:dyDescent="0.25">
      <c r="A14" s="3">
        <v>9</v>
      </c>
      <c r="B14" s="3" t="s">
        <v>23</v>
      </c>
      <c r="C14" s="5">
        <v>600</v>
      </c>
      <c r="D14" s="9" t="s">
        <v>71</v>
      </c>
      <c r="E14" s="9" t="s">
        <v>53</v>
      </c>
      <c r="F14" s="30">
        <v>268</v>
      </c>
      <c r="G14" s="13">
        <f t="shared" si="0"/>
        <v>160800</v>
      </c>
    </row>
    <row r="15" spans="1:7" ht="15" customHeight="1" x14ac:dyDescent="0.25">
      <c r="A15" s="3">
        <v>10</v>
      </c>
      <c r="B15" s="6" t="s">
        <v>24</v>
      </c>
      <c r="C15" s="5">
        <v>60</v>
      </c>
      <c r="D15" s="9" t="s">
        <v>81</v>
      </c>
      <c r="E15" s="9" t="s">
        <v>50</v>
      </c>
      <c r="F15" s="30">
        <v>20221</v>
      </c>
      <c r="G15" s="13">
        <f t="shared" si="0"/>
        <v>1213260</v>
      </c>
    </row>
    <row r="16" spans="1:7" ht="15" customHeight="1" x14ac:dyDescent="0.25">
      <c r="A16" s="3">
        <v>11</v>
      </c>
      <c r="B16" s="6" t="s">
        <v>25</v>
      </c>
      <c r="C16" s="5">
        <v>6</v>
      </c>
      <c r="D16" s="9" t="s">
        <v>49</v>
      </c>
      <c r="E16" s="9" t="s">
        <v>51</v>
      </c>
      <c r="F16" s="30">
        <v>5467</v>
      </c>
      <c r="G16" s="13">
        <f t="shared" si="0"/>
        <v>32802</v>
      </c>
    </row>
    <row r="17" spans="1:7" ht="15" customHeight="1" x14ac:dyDescent="0.25">
      <c r="A17" s="3">
        <v>12</v>
      </c>
      <c r="B17" s="3" t="s">
        <v>26</v>
      </c>
      <c r="C17" s="5">
        <v>10</v>
      </c>
      <c r="D17" s="9" t="s">
        <v>93</v>
      </c>
      <c r="E17" s="9"/>
      <c r="F17" s="30">
        <v>6360</v>
      </c>
      <c r="G17" s="13">
        <f t="shared" si="0"/>
        <v>63600</v>
      </c>
    </row>
    <row r="18" spans="1:7" ht="15" customHeight="1" x14ac:dyDescent="0.25">
      <c r="A18" s="3">
        <v>13</v>
      </c>
      <c r="B18" s="3" t="s">
        <v>28</v>
      </c>
      <c r="C18" s="5">
        <v>100</v>
      </c>
      <c r="D18" s="9" t="s">
        <v>66</v>
      </c>
      <c r="E18" s="9" t="s">
        <v>52</v>
      </c>
      <c r="F18" s="30">
        <v>1216</v>
      </c>
      <c r="G18" s="13">
        <f t="shared" si="0"/>
        <v>121600</v>
      </c>
    </row>
    <row r="19" spans="1:7" ht="15" customHeight="1" x14ac:dyDescent="0.25">
      <c r="A19" s="3">
        <v>14</v>
      </c>
      <c r="B19" s="3" t="s">
        <v>29</v>
      </c>
      <c r="C19" s="5">
        <v>20</v>
      </c>
      <c r="D19" s="9" t="s">
        <v>77</v>
      </c>
      <c r="E19" s="9" t="s">
        <v>56</v>
      </c>
      <c r="F19" s="30">
        <v>15334</v>
      </c>
      <c r="G19" s="13">
        <f t="shared" si="0"/>
        <v>306680</v>
      </c>
    </row>
    <row r="20" spans="1:7" ht="15" customHeight="1" x14ac:dyDescent="0.25">
      <c r="A20" s="3">
        <v>15</v>
      </c>
      <c r="B20" s="3" t="s">
        <v>31</v>
      </c>
      <c r="C20" s="5">
        <v>310</v>
      </c>
      <c r="D20" s="9" t="s">
        <v>66</v>
      </c>
      <c r="E20" s="9" t="s">
        <v>56</v>
      </c>
      <c r="F20" s="30">
        <v>13227</v>
      </c>
      <c r="G20" s="13">
        <f t="shared" si="0"/>
        <v>4100370</v>
      </c>
    </row>
    <row r="21" spans="1:7" ht="15" customHeight="1" x14ac:dyDescent="0.25">
      <c r="A21" s="3">
        <v>16</v>
      </c>
      <c r="B21" s="3" t="s">
        <v>33</v>
      </c>
      <c r="C21" s="5">
        <v>750</v>
      </c>
      <c r="D21" s="9" t="s">
        <v>94</v>
      </c>
      <c r="E21" s="9" t="s">
        <v>52</v>
      </c>
      <c r="F21" s="30">
        <v>11538</v>
      </c>
      <c r="G21" s="13">
        <f t="shared" si="0"/>
        <v>8653500</v>
      </c>
    </row>
    <row r="22" spans="1:7" ht="15" customHeight="1" x14ac:dyDescent="0.25">
      <c r="A22" s="3">
        <v>17</v>
      </c>
      <c r="B22" s="3" t="s">
        <v>36</v>
      </c>
      <c r="C22" s="5">
        <v>4</v>
      </c>
      <c r="D22" s="9" t="s">
        <v>97</v>
      </c>
      <c r="E22" s="9" t="s">
        <v>52</v>
      </c>
      <c r="F22" s="30">
        <v>2985168</v>
      </c>
      <c r="G22" s="13">
        <f t="shared" si="0"/>
        <v>11940672</v>
      </c>
    </row>
    <row r="23" spans="1:7" ht="15" customHeight="1" x14ac:dyDescent="0.25">
      <c r="A23" s="3">
        <v>18</v>
      </c>
      <c r="B23" s="3" t="s">
        <v>37</v>
      </c>
      <c r="C23" s="5">
        <v>6</v>
      </c>
      <c r="D23" s="9" t="s">
        <v>97</v>
      </c>
      <c r="E23" s="9" t="s">
        <v>52</v>
      </c>
      <c r="F23" s="30">
        <v>1488706</v>
      </c>
      <c r="G23" s="13">
        <f t="shared" si="0"/>
        <v>8932236</v>
      </c>
    </row>
    <row r="24" spans="1:7" ht="15" customHeight="1" x14ac:dyDescent="0.25">
      <c r="A24" s="3">
        <v>19</v>
      </c>
      <c r="B24" s="3" t="s">
        <v>39</v>
      </c>
      <c r="C24" s="5">
        <v>400</v>
      </c>
      <c r="D24" s="9" t="s">
        <v>66</v>
      </c>
      <c r="E24" s="9" t="s">
        <v>52</v>
      </c>
      <c r="F24" s="30">
        <v>1350</v>
      </c>
      <c r="G24" s="13">
        <f t="shared" si="0"/>
        <v>540000</v>
      </c>
    </row>
    <row r="25" spans="1:7" ht="15" customHeight="1" x14ac:dyDescent="0.25">
      <c r="A25" s="3">
        <v>20</v>
      </c>
      <c r="B25" s="6" t="s">
        <v>40</v>
      </c>
      <c r="C25" s="5">
        <v>5</v>
      </c>
      <c r="D25" s="9" t="s">
        <v>87</v>
      </c>
      <c r="E25" s="9" t="s">
        <v>64</v>
      </c>
      <c r="F25" s="30">
        <v>4979</v>
      </c>
      <c r="G25" s="13">
        <f t="shared" si="0"/>
        <v>24895</v>
      </c>
    </row>
    <row r="26" spans="1:7" ht="15" customHeight="1" x14ac:dyDescent="0.25">
      <c r="F26" s="25" t="s">
        <v>42</v>
      </c>
      <c r="G26" s="26">
        <f>SUM(G6:G25)</f>
        <v>45343185</v>
      </c>
    </row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1">
    <mergeCell ref="A4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3"/>
  <sheetViews>
    <sheetView workbookViewId="0">
      <selection activeCell="B10" sqref="B10"/>
    </sheetView>
  </sheetViews>
  <sheetFormatPr baseColWidth="10" defaultRowHeight="15" x14ac:dyDescent="0.25"/>
  <cols>
    <col min="1" max="1" width="4.7109375" customWidth="1"/>
    <col min="2" max="2" width="37" customWidth="1"/>
    <col min="3" max="3" width="10.5703125" customWidth="1"/>
  </cols>
  <sheetData>
    <row r="4" spans="1:7" ht="15" customHeight="1" x14ac:dyDescent="0.25">
      <c r="A4" s="37" t="s">
        <v>0</v>
      </c>
      <c r="B4" s="37"/>
      <c r="C4" s="37"/>
      <c r="D4" s="37"/>
      <c r="E4" s="37"/>
      <c r="F4" s="37"/>
      <c r="G4" s="37"/>
    </row>
    <row r="5" spans="1:7" ht="15" customHeight="1" x14ac:dyDescent="0.25">
      <c r="A5" s="1" t="s">
        <v>1</v>
      </c>
      <c r="B5" s="1" t="s">
        <v>2</v>
      </c>
      <c r="C5" s="2" t="s">
        <v>43</v>
      </c>
      <c r="D5" s="7" t="s">
        <v>45</v>
      </c>
      <c r="E5" s="23" t="s">
        <v>46</v>
      </c>
      <c r="F5" s="8" t="s">
        <v>47</v>
      </c>
      <c r="G5" s="20" t="s">
        <v>102</v>
      </c>
    </row>
    <row r="6" spans="1:7" ht="15" customHeight="1" x14ac:dyDescent="0.25">
      <c r="A6" s="3">
        <v>1</v>
      </c>
      <c r="B6" s="6" t="s">
        <v>5</v>
      </c>
      <c r="C6" s="5">
        <v>10</v>
      </c>
      <c r="D6" s="9" t="s">
        <v>79</v>
      </c>
      <c r="E6" s="22" t="s">
        <v>51</v>
      </c>
      <c r="F6" s="15">
        <v>8700</v>
      </c>
      <c r="G6" s="10">
        <f>F6*C6</f>
        <v>87000</v>
      </c>
    </row>
    <row r="7" spans="1:7" ht="15" customHeight="1" x14ac:dyDescent="0.25">
      <c r="A7" s="3">
        <v>2</v>
      </c>
      <c r="B7" s="3" t="s">
        <v>17</v>
      </c>
      <c r="C7" s="5">
        <v>2</v>
      </c>
      <c r="D7" s="9" t="s">
        <v>81</v>
      </c>
      <c r="E7" s="22" t="s">
        <v>51</v>
      </c>
      <c r="F7" s="15">
        <v>106100</v>
      </c>
      <c r="G7" s="10">
        <f t="shared" ref="G7:G10" si="0">F7*C7</f>
        <v>212200</v>
      </c>
    </row>
    <row r="8" spans="1:7" ht="15" customHeight="1" x14ac:dyDescent="0.25">
      <c r="A8" s="3">
        <v>3</v>
      </c>
      <c r="B8" s="3" t="s">
        <v>19</v>
      </c>
      <c r="C8" s="5">
        <v>30</v>
      </c>
      <c r="D8" s="9" t="s">
        <v>82</v>
      </c>
      <c r="E8" s="22" t="s">
        <v>53</v>
      </c>
      <c r="F8" s="15">
        <v>9167</v>
      </c>
      <c r="G8" s="10">
        <f t="shared" si="0"/>
        <v>275010</v>
      </c>
    </row>
    <row r="9" spans="1:7" ht="15" customHeight="1" x14ac:dyDescent="0.25">
      <c r="A9" s="3">
        <v>4</v>
      </c>
      <c r="B9" s="3" t="s">
        <v>20</v>
      </c>
      <c r="C9" s="5">
        <v>500</v>
      </c>
      <c r="D9" s="9" t="s">
        <v>61</v>
      </c>
      <c r="E9" s="22" t="s">
        <v>52</v>
      </c>
      <c r="F9" s="15">
        <v>1430</v>
      </c>
      <c r="G9" s="10">
        <f t="shared" si="0"/>
        <v>715000</v>
      </c>
    </row>
    <row r="10" spans="1:7" ht="15" customHeight="1" x14ac:dyDescent="0.25">
      <c r="A10" s="3">
        <v>5</v>
      </c>
      <c r="B10" s="6" t="s">
        <v>30</v>
      </c>
      <c r="C10" s="5">
        <v>40</v>
      </c>
      <c r="D10" s="9" t="s">
        <v>60</v>
      </c>
      <c r="E10" s="22" t="s">
        <v>56</v>
      </c>
      <c r="F10" s="15">
        <v>37450</v>
      </c>
      <c r="G10" s="10">
        <f t="shared" si="0"/>
        <v>1498000</v>
      </c>
    </row>
    <row r="11" spans="1:7" ht="15" customHeight="1" x14ac:dyDescent="0.25">
      <c r="F11" s="20" t="s">
        <v>42</v>
      </c>
      <c r="G11" s="8">
        <f>SUM(G6:G10)</f>
        <v>2787210</v>
      </c>
    </row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1"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3"/>
  <sheetViews>
    <sheetView workbookViewId="0">
      <selection activeCell="D13" sqref="D13"/>
    </sheetView>
  </sheetViews>
  <sheetFormatPr baseColWidth="10" defaultRowHeight="15" x14ac:dyDescent="0.25"/>
  <cols>
    <col min="1" max="1" width="5.42578125" customWidth="1"/>
    <col min="2" max="2" width="34.5703125" customWidth="1"/>
  </cols>
  <sheetData>
    <row r="4" spans="1:7" ht="15" customHeight="1" x14ac:dyDescent="0.25">
      <c r="A4" s="37" t="s">
        <v>0</v>
      </c>
      <c r="B4" s="37"/>
      <c r="C4" s="37"/>
      <c r="D4" s="37"/>
      <c r="E4" s="37"/>
      <c r="F4" s="37"/>
      <c r="G4" s="37"/>
    </row>
    <row r="5" spans="1:7" ht="15" customHeight="1" x14ac:dyDescent="0.25">
      <c r="A5" s="1" t="s">
        <v>1</v>
      </c>
      <c r="B5" s="1" t="s">
        <v>2</v>
      </c>
      <c r="C5" s="2" t="s">
        <v>43</v>
      </c>
      <c r="D5" s="7" t="s">
        <v>45</v>
      </c>
      <c r="E5" s="23" t="s">
        <v>46</v>
      </c>
      <c r="F5" s="8" t="s">
        <v>47</v>
      </c>
      <c r="G5" s="20" t="s">
        <v>102</v>
      </c>
    </row>
    <row r="6" spans="1:7" ht="15" customHeight="1" x14ac:dyDescent="0.25">
      <c r="A6" s="3">
        <v>1</v>
      </c>
      <c r="B6" s="3" t="s">
        <v>4</v>
      </c>
      <c r="C6" s="5">
        <v>600</v>
      </c>
      <c r="D6" s="9" t="s">
        <v>70</v>
      </c>
      <c r="E6" s="22" t="s">
        <v>50</v>
      </c>
      <c r="F6" s="15">
        <v>151</v>
      </c>
      <c r="G6" s="10">
        <f>F6*C6</f>
        <v>90600</v>
      </c>
    </row>
    <row r="7" spans="1:7" ht="15" customHeight="1" x14ac:dyDescent="0.25">
      <c r="F7" s="20" t="s">
        <v>42</v>
      </c>
      <c r="G7" s="8">
        <f>SUM(G6)</f>
        <v>90600</v>
      </c>
    </row>
    <row r="8" spans="1:7" ht="15" customHeight="1" x14ac:dyDescent="0.25"/>
    <row r="9" spans="1:7" ht="15" customHeight="1" x14ac:dyDescent="0.25"/>
    <row r="10" spans="1:7" ht="15" customHeight="1" x14ac:dyDescent="0.25"/>
    <row r="11" spans="1:7" ht="15" customHeight="1" x14ac:dyDescent="0.25"/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1"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3"/>
  <sheetViews>
    <sheetView workbookViewId="0">
      <selection activeCell="E16" sqref="E16"/>
    </sheetView>
  </sheetViews>
  <sheetFormatPr baseColWidth="10" defaultRowHeight="15" x14ac:dyDescent="0.25"/>
  <cols>
    <col min="1" max="1" width="6.140625" customWidth="1"/>
    <col min="2" max="2" width="26.42578125" customWidth="1"/>
  </cols>
  <sheetData>
    <row r="4" spans="1:7" ht="15" customHeight="1" x14ac:dyDescent="0.25">
      <c r="A4" s="38" t="s">
        <v>0</v>
      </c>
      <c r="B4" s="39"/>
      <c r="C4" s="39"/>
      <c r="D4" s="39"/>
      <c r="E4" s="39"/>
      <c r="F4" s="39"/>
      <c r="G4" s="40"/>
    </row>
    <row r="5" spans="1:7" ht="15" customHeight="1" x14ac:dyDescent="0.25">
      <c r="A5" s="20" t="s">
        <v>103</v>
      </c>
      <c r="B5" s="1" t="s">
        <v>2</v>
      </c>
      <c r="C5" s="2" t="s">
        <v>43</v>
      </c>
      <c r="D5" s="7" t="s">
        <v>45</v>
      </c>
      <c r="E5" s="23" t="s">
        <v>46</v>
      </c>
      <c r="F5" s="8" t="s">
        <v>47</v>
      </c>
      <c r="G5" s="20" t="s">
        <v>102</v>
      </c>
    </row>
    <row r="6" spans="1:7" ht="15" customHeight="1" x14ac:dyDescent="0.25">
      <c r="A6" s="9">
        <v>1</v>
      </c>
      <c r="B6" s="24" t="s">
        <v>16</v>
      </c>
      <c r="C6" s="5">
        <v>1700</v>
      </c>
      <c r="D6" s="9" t="s">
        <v>68</v>
      </c>
      <c r="E6" s="22" t="s">
        <v>52</v>
      </c>
      <c r="F6" s="15">
        <v>1300</v>
      </c>
      <c r="G6" s="10">
        <f>F6*C6</f>
        <v>2210000</v>
      </c>
    </row>
    <row r="7" spans="1:7" ht="15" customHeight="1" x14ac:dyDescent="0.25">
      <c r="F7" s="20" t="s">
        <v>42</v>
      </c>
      <c r="G7" s="8">
        <f>SUM(G6)</f>
        <v>2210000</v>
      </c>
    </row>
    <row r="8" spans="1:7" ht="15" customHeight="1" x14ac:dyDescent="0.25"/>
    <row r="9" spans="1:7" ht="15" customHeight="1" x14ac:dyDescent="0.25"/>
    <row r="10" spans="1:7" ht="15" customHeight="1" x14ac:dyDescent="0.25"/>
    <row r="11" spans="1:7" ht="15" customHeight="1" x14ac:dyDescent="0.25"/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1"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3"/>
  <sheetViews>
    <sheetView workbookViewId="0">
      <selection activeCell="A11" sqref="A11"/>
    </sheetView>
  </sheetViews>
  <sheetFormatPr baseColWidth="10" defaultRowHeight="15" x14ac:dyDescent="0.25"/>
  <cols>
    <col min="1" max="1" width="3.7109375" customWidth="1"/>
    <col min="2" max="2" width="41.7109375" customWidth="1"/>
    <col min="3" max="3" width="9.5703125" customWidth="1"/>
    <col min="5" max="5" width="12.85546875" customWidth="1"/>
  </cols>
  <sheetData>
    <row r="4" spans="1:7" ht="15" customHeight="1" x14ac:dyDescent="0.25">
      <c r="A4" s="37" t="s">
        <v>0</v>
      </c>
      <c r="B4" s="37"/>
      <c r="C4" s="37"/>
      <c r="D4" s="37"/>
      <c r="E4" s="37"/>
      <c r="F4" s="37"/>
      <c r="G4" s="37"/>
    </row>
    <row r="5" spans="1:7" ht="15" customHeight="1" x14ac:dyDescent="0.25">
      <c r="A5" s="19" t="s">
        <v>1</v>
      </c>
      <c r="B5" s="19" t="s">
        <v>2</v>
      </c>
      <c r="C5" s="2" t="s">
        <v>43</v>
      </c>
      <c r="D5" s="7" t="s">
        <v>45</v>
      </c>
      <c r="E5" s="7" t="s">
        <v>46</v>
      </c>
      <c r="F5" s="8" t="s">
        <v>47</v>
      </c>
      <c r="G5" s="20" t="s">
        <v>102</v>
      </c>
    </row>
    <row r="6" spans="1:7" ht="15" customHeight="1" x14ac:dyDescent="0.25">
      <c r="A6" s="16">
        <v>1</v>
      </c>
      <c r="B6" s="16" t="s">
        <v>15</v>
      </c>
      <c r="C6" s="17">
        <v>20</v>
      </c>
      <c r="D6" s="18" t="s">
        <v>57</v>
      </c>
      <c r="E6" s="21" t="s">
        <v>52</v>
      </c>
      <c r="F6" s="15">
        <v>1813</v>
      </c>
      <c r="G6" s="10">
        <f>F6*C6</f>
        <v>36260</v>
      </c>
    </row>
    <row r="7" spans="1:7" ht="15" customHeight="1" x14ac:dyDescent="0.25">
      <c r="A7" s="3">
        <v>2</v>
      </c>
      <c r="B7" s="6" t="s">
        <v>18</v>
      </c>
      <c r="C7" s="5">
        <v>300</v>
      </c>
      <c r="D7" s="9" t="s">
        <v>60</v>
      </c>
      <c r="E7" s="22" t="s">
        <v>52</v>
      </c>
      <c r="F7" s="15">
        <v>1559</v>
      </c>
      <c r="G7" s="10">
        <f t="shared" ref="G7:G10" si="0">F7*C7</f>
        <v>467700</v>
      </c>
    </row>
    <row r="8" spans="1:7" ht="15" customHeight="1" x14ac:dyDescent="0.25">
      <c r="A8" s="3">
        <v>3</v>
      </c>
      <c r="B8" s="6" t="s">
        <v>27</v>
      </c>
      <c r="C8" s="5">
        <v>30</v>
      </c>
      <c r="D8" s="9" t="s">
        <v>63</v>
      </c>
      <c r="E8" s="22" t="s">
        <v>64</v>
      </c>
      <c r="F8" s="15">
        <v>2123</v>
      </c>
      <c r="G8" s="10">
        <f t="shared" si="0"/>
        <v>63690</v>
      </c>
    </row>
    <row r="9" spans="1:7" ht="15" customHeight="1" x14ac:dyDescent="0.25">
      <c r="A9" s="3">
        <v>4</v>
      </c>
      <c r="B9" s="3" t="s">
        <v>32</v>
      </c>
      <c r="C9" s="5">
        <v>60</v>
      </c>
      <c r="D9" s="9" t="s">
        <v>66</v>
      </c>
      <c r="E9" s="22" t="s">
        <v>56</v>
      </c>
      <c r="F9" s="15">
        <v>11250</v>
      </c>
      <c r="G9" s="10">
        <f t="shared" si="0"/>
        <v>675000</v>
      </c>
    </row>
    <row r="10" spans="1:7" ht="15" customHeight="1" x14ac:dyDescent="0.25">
      <c r="A10" s="3">
        <v>5</v>
      </c>
      <c r="B10" s="6" t="s">
        <v>38</v>
      </c>
      <c r="C10" s="5">
        <v>10</v>
      </c>
      <c r="D10" s="9" t="s">
        <v>57</v>
      </c>
      <c r="E10" s="22" t="s">
        <v>52</v>
      </c>
      <c r="F10" s="15">
        <v>1925</v>
      </c>
      <c r="G10" s="10">
        <f t="shared" si="0"/>
        <v>19250</v>
      </c>
    </row>
    <row r="11" spans="1:7" ht="15" customHeight="1" x14ac:dyDescent="0.25">
      <c r="F11" s="7" t="s">
        <v>42</v>
      </c>
      <c r="G11" s="8">
        <f>SUM(G6:G10)</f>
        <v>1261900</v>
      </c>
    </row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1"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DISMHECOL</vt:lpstr>
      <vt:lpstr>GENHOSPI</vt:lpstr>
      <vt:lpstr>DISPOFARMA</vt:lpstr>
      <vt:lpstr>BIOFARDIX</vt:lpstr>
      <vt:lpstr>LIFE SUMINISTROS</vt:lpstr>
      <vt:lpstr>VALANTY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RECFIS-ESC-4</dc:creator>
  <cp:lastModifiedBy>JURIDI-ESC-3</cp:lastModifiedBy>
  <dcterms:created xsi:type="dcterms:W3CDTF">2022-04-25T20:59:40Z</dcterms:created>
  <dcterms:modified xsi:type="dcterms:W3CDTF">2022-04-27T23:29:19Z</dcterms:modified>
</cp:coreProperties>
</file>